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es\OneDrive\Desktop\"/>
    </mc:Choice>
  </mc:AlternateContent>
  <xr:revisionPtr revIDLastSave="0" documentId="8_{D519294E-C97E-43D7-ACE4-6D2B5D0939F7}" xr6:coauthVersionLast="45" xr6:coauthVersionMax="45" xr10:uidLastSave="{00000000-0000-0000-0000-000000000000}"/>
  <bookViews>
    <workbookView xWindow="-120" yWindow="-120" windowWidth="29040" windowHeight="15840" firstSheet="1" activeTab="1"/>
  </bookViews>
  <sheets>
    <sheet name="Data" sheetId="2" state="hidden" r:id="rId1"/>
    <sheet name=" Example Buget" sheetId="1" r:id="rId2"/>
  </sheets>
  <definedNames>
    <definedName name="_xlnm._FilterDatabase" localSheetId="0" hidden="1">Data!$A$2:$G$800</definedName>
    <definedName name="_xlnm.Print_Area" localSheetId="1">' Example Buget'!$A$1:$I$40</definedName>
    <definedName name="_xlnm.Print_Titles" localSheetId="1">' Example Buget'!$1:$4</definedName>
  </definedNames>
  <calcPr calcId="191029" fullCalcOnLoad="1"/>
</workbook>
</file>

<file path=xl/calcChain.xml><?xml version="1.0" encoding="utf-8"?>
<calcChain xmlns="http://schemas.openxmlformats.org/spreadsheetml/2006/main">
  <c r="E5" i="1" l="1"/>
  <c r="G5" i="1"/>
  <c r="I5" i="1" s="1"/>
  <c r="E6" i="1"/>
  <c r="G6" i="1"/>
  <c r="I6" i="1" s="1"/>
  <c r="E7" i="1"/>
  <c r="G7" i="1"/>
  <c r="I7" i="1"/>
  <c r="C8" i="1"/>
  <c r="E8" i="1" s="1"/>
  <c r="D8" i="1"/>
  <c r="G8" i="1"/>
  <c r="I8" i="1" s="1"/>
  <c r="H8" i="1"/>
  <c r="E10" i="1"/>
  <c r="G10" i="1"/>
  <c r="I10" i="1" s="1"/>
  <c r="E11" i="1"/>
  <c r="G11" i="1"/>
  <c r="I11" i="1"/>
  <c r="E12" i="1"/>
  <c r="G12" i="1"/>
  <c r="I12" i="1"/>
  <c r="C13" i="1"/>
  <c r="E13" i="1" s="1"/>
  <c r="D13" i="1"/>
  <c r="H13" i="1"/>
  <c r="E15" i="1"/>
  <c r="G15" i="1"/>
  <c r="I15" i="1"/>
  <c r="E16" i="1"/>
  <c r="G16" i="1"/>
  <c r="I16" i="1"/>
  <c r="E17" i="1"/>
  <c r="G17" i="1"/>
  <c r="I17" i="1" s="1"/>
  <c r="E18" i="1"/>
  <c r="G18" i="1"/>
  <c r="I18" i="1" s="1"/>
  <c r="C19" i="1"/>
  <c r="D19" i="1"/>
  <c r="E19" i="1"/>
  <c r="H19" i="1"/>
  <c r="E21" i="1"/>
  <c r="G21" i="1"/>
  <c r="I21" i="1" s="1"/>
  <c r="E22" i="1"/>
  <c r="G22" i="1"/>
  <c r="I22" i="1" s="1"/>
  <c r="D23" i="1"/>
  <c r="E23" i="1" s="1"/>
  <c r="G23" i="1"/>
  <c r="I23" i="1" s="1"/>
  <c r="C24" i="1"/>
  <c r="H24" i="1"/>
  <c r="E26" i="1"/>
  <c r="G26" i="1"/>
  <c r="I26" i="1"/>
  <c r="E27" i="1"/>
  <c r="G27" i="1"/>
  <c r="I27" i="1" s="1"/>
  <c r="E28" i="1"/>
  <c r="G28" i="1"/>
  <c r="I28" i="1"/>
  <c r="D29" i="1"/>
  <c r="E29" i="1"/>
  <c r="G29" i="1"/>
  <c r="H29" i="1"/>
  <c r="H37" i="1" s="1"/>
  <c r="H39" i="1" s="1"/>
  <c r="I29" i="1"/>
  <c r="E30" i="1"/>
  <c r="G30" i="1"/>
  <c r="I30" i="1"/>
  <c r="E31" i="1"/>
  <c r="G31" i="1"/>
  <c r="I31" i="1" s="1"/>
  <c r="E32" i="1"/>
  <c r="G32" i="1"/>
  <c r="I32" i="1"/>
  <c r="E33" i="1"/>
  <c r="G33" i="1"/>
  <c r="I33" i="1"/>
  <c r="E34" i="1"/>
  <c r="G34" i="1"/>
  <c r="I34" i="1"/>
  <c r="E35" i="1"/>
  <c r="G35" i="1"/>
  <c r="I35" i="1" s="1"/>
  <c r="E36" i="1"/>
  <c r="G36" i="1"/>
  <c r="I36" i="1"/>
  <c r="C37" i="1"/>
  <c r="D37" i="1"/>
  <c r="E37" i="1" s="1"/>
  <c r="G37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I37" i="1" l="1"/>
  <c r="D24" i="1"/>
  <c r="D39" i="1" s="1"/>
  <c r="G13" i="1"/>
  <c r="I13" i="1" s="1"/>
  <c r="C39" i="1"/>
  <c r="G24" i="1"/>
  <c r="I24" i="1" s="1"/>
  <c r="G19" i="1"/>
  <c r="I19" i="1" s="1"/>
  <c r="E24" i="1" l="1"/>
  <c r="E39" i="1"/>
  <c r="G39" i="1"/>
  <c r="I39" i="1" s="1"/>
</calcChain>
</file>

<file path=xl/sharedStrings.xml><?xml version="1.0" encoding="utf-8"?>
<sst xmlns="http://schemas.openxmlformats.org/spreadsheetml/2006/main" count="1782" uniqueCount="289">
  <si>
    <t>Payroll</t>
  </si>
  <si>
    <t>Processing Fees</t>
  </si>
  <si>
    <t>Tax Federal</t>
  </si>
  <si>
    <t>Tax State</t>
  </si>
  <si>
    <t>6563 · Research &amp; develop wages</t>
  </si>
  <si>
    <t>6566 · Employee Commissions</t>
  </si>
  <si>
    <t>6567 · Employee Bonus</t>
  </si>
  <si>
    <t>6568 · Employee Overtime</t>
  </si>
  <si>
    <t>Total Payroll</t>
  </si>
  <si>
    <t>Fringe</t>
  </si>
  <si>
    <t>6570 · Fringe Benefits</t>
  </si>
  <si>
    <t>6571 · FB - Medical Insurance Premiums</t>
  </si>
  <si>
    <t>6572 · FB - DBL &amp; Life Insur. Premiums</t>
  </si>
  <si>
    <t>6573 · FB - Workers Comp Ins Premiums</t>
  </si>
  <si>
    <t>6574 · FB - Employer Contrib.- 401k</t>
  </si>
  <si>
    <t>6575 · FB - FSA &amp; 401k Adm Fees</t>
  </si>
  <si>
    <t>6576 · FB - Refreshments/Soda/etc.</t>
  </si>
  <si>
    <t>6578 · FB - Training</t>
  </si>
  <si>
    <t>Total Fringes</t>
  </si>
  <si>
    <t>Travel</t>
  </si>
  <si>
    <t>Bd of Directors Meeting Expense</t>
  </si>
  <si>
    <t>Travel &amp; Entertainment - Meals</t>
  </si>
  <si>
    <t>6360 · Entertainment</t>
  </si>
  <si>
    <t>6370 · Meals</t>
  </si>
  <si>
    <t>6375 · Hotel</t>
  </si>
  <si>
    <t>6376 · Auto Rental</t>
  </si>
  <si>
    <t>6380 · Airplane Tickets, , etc</t>
  </si>
  <si>
    <t>Total Travel</t>
  </si>
  <si>
    <t>Marketing</t>
  </si>
  <si>
    <t>6132 · Advertising</t>
  </si>
  <si>
    <t>6133 · Promotion</t>
  </si>
  <si>
    <t>6135 · Tech Training</t>
  </si>
  <si>
    <t>6136 · Website</t>
  </si>
  <si>
    <t>6137 · Telemarketing</t>
  </si>
  <si>
    <t>6138 · Trade Shows</t>
  </si>
  <si>
    <t>6139 · Public Relations</t>
  </si>
  <si>
    <t>6140 · Graphic Art &amp; Copy Services</t>
  </si>
  <si>
    <t>6260 · Print Production</t>
  </si>
  <si>
    <t>6261 · Prod Broch &amp; Other Mktg Mat'ls</t>
  </si>
  <si>
    <t>6141 · Premiums</t>
  </si>
  <si>
    <t>6142 · Marketing Information</t>
  </si>
  <si>
    <t>6143 · Co-Marketing Programs</t>
  </si>
  <si>
    <t>6144 · Channel Programs</t>
  </si>
  <si>
    <t>Product Development</t>
  </si>
  <si>
    <t>Platform</t>
  </si>
  <si>
    <t>IP Phone</t>
  </si>
  <si>
    <t>Prod Dev - Other</t>
  </si>
  <si>
    <t>6181 · Officer Life Insurance</t>
  </si>
  <si>
    <t>6182 · D&amp;O Insurance</t>
  </si>
  <si>
    <t>6293 · Business Owners Propty&amp;Liab Ins</t>
  </si>
  <si>
    <t>Bad debt expense</t>
  </si>
  <si>
    <t>Professional Fees</t>
  </si>
  <si>
    <t>Bus Consulting</t>
  </si>
  <si>
    <t>Graphics Arts</t>
  </si>
  <si>
    <t>Recruiting Fees</t>
  </si>
  <si>
    <t>6655 · Accounting</t>
  </si>
  <si>
    <t>6270 · Professional Fees</t>
  </si>
  <si>
    <t>6280 · Legal Fees</t>
  </si>
  <si>
    <t>Total Professional Fees</t>
  </si>
  <si>
    <t>6300 · Repairs</t>
  </si>
  <si>
    <t>6310 · Building Repairs</t>
  </si>
  <si>
    <t>6320 · Computer Repairs</t>
  </si>
  <si>
    <t>6330 · Equipment Repairs</t>
  </si>
  <si>
    <t>General</t>
  </si>
  <si>
    <t>Employee Training</t>
  </si>
  <si>
    <t>Project Materials</t>
  </si>
  <si>
    <t>Training</t>
  </si>
  <si>
    <t>6110 · Automobile Expense</t>
  </si>
  <si>
    <t>6130 · Discounts</t>
  </si>
  <si>
    <t>6159 · Contributions</t>
  </si>
  <si>
    <t>6160 · Dues and Subscriptions</t>
  </si>
  <si>
    <t>6170 · Equipment Rental</t>
  </si>
  <si>
    <t>6230 · Licenses and Permits</t>
  </si>
  <si>
    <t>6250 · Postage and Delivery</t>
  </si>
  <si>
    <t>6269 · Software License Fees</t>
  </si>
  <si>
    <t>6272 · Outside Services-Credit Reports</t>
  </si>
  <si>
    <t>6290 · Rent</t>
  </si>
  <si>
    <t>6341 · Telephone</t>
  </si>
  <si>
    <t>6343 · Internet Access</t>
  </si>
  <si>
    <t>6390 · Utilities</t>
  </si>
  <si>
    <t>6550 · Supplies</t>
  </si>
  <si>
    <t>6702 · Credit Card Fees/ Discount Fees</t>
  </si>
  <si>
    <t>6724 Operating Leases</t>
  </si>
  <si>
    <t>Total General</t>
  </si>
  <si>
    <t>Total Operating Expenses</t>
  </si>
  <si>
    <t>6701 · Interest Expense</t>
  </si>
  <si>
    <t>6710 · Finance Charge</t>
  </si>
  <si>
    <t>6720 · Loan Interest</t>
  </si>
  <si>
    <t>6723 · LOC Loan Interest</t>
  </si>
  <si>
    <t>7010 · Interest Income</t>
  </si>
  <si>
    <t>7030 · Other Income</t>
  </si>
  <si>
    <t>8010 · Other Expenses</t>
  </si>
  <si>
    <t>6820 · Taxes</t>
  </si>
  <si>
    <t>6860 · State</t>
  </si>
  <si>
    <t>6150 · Depreciation Expense</t>
  </si>
  <si>
    <t>6722 · Amort of Debt Expense</t>
  </si>
  <si>
    <t>Budget</t>
  </si>
  <si>
    <t>Actual</t>
  </si>
  <si>
    <t>Month</t>
  </si>
  <si>
    <t>ActAcctDescrip</t>
  </si>
  <si>
    <t>Bud</t>
  </si>
  <si>
    <t>Act</t>
  </si>
  <si>
    <t>BYTD</t>
  </si>
  <si>
    <t>AYTD</t>
  </si>
  <si>
    <t>6131 · Returns &amp; allowances</t>
  </si>
  <si>
    <t>6149 · Amortization Expense</t>
  </si>
  <si>
    <t>6560 · Payroll Expenses</t>
  </si>
  <si>
    <t>6561 · Consulting wages</t>
  </si>
  <si>
    <t>6562 · Marketing &amp; sales wages</t>
  </si>
  <si>
    <t>6564 · General &amp; admin wages</t>
  </si>
  <si>
    <t>6725 · 2002 Cephas Warrant- Change</t>
  </si>
  <si>
    <t>Marcom</t>
  </si>
  <si>
    <t>Misc Expense</t>
  </si>
  <si>
    <t>Miscellaneous Expense</t>
  </si>
  <si>
    <t>Other Reimbursed Expenses</t>
  </si>
  <si>
    <t>B_Class</t>
  </si>
  <si>
    <t>Consult</t>
  </si>
  <si>
    <t>Gnrl</t>
  </si>
  <si>
    <t>1200 · Accounts Receivable</t>
  </si>
  <si>
    <t>1200 · Accounts Receivable:1201-Reserve for bad debts</t>
  </si>
  <si>
    <t>1202 · Other Receivables</t>
  </si>
  <si>
    <t>1203 · Accts Turned Over For Collect.</t>
  </si>
  <si>
    <t>1204 · Consultg.-Earned but not billed</t>
  </si>
  <si>
    <t>1205 · Reserve for Returns1</t>
  </si>
  <si>
    <t>1205-Unbilled revenue</t>
  </si>
  <si>
    <t>1206 · Consultg Work Compl-Not Billed</t>
  </si>
  <si>
    <t>1225 · Inventory Asset</t>
  </si>
  <si>
    <t>1225 · Inventory Asset:1226 · Inventory - VTech</t>
  </si>
  <si>
    <t>1225 · Inventory Asset:1226 · Inventory - VTech:1226A · Inventory Prepayment - V Tech</t>
  </si>
  <si>
    <t>1225 · Inventory Asset:1227 · Inventory - Harvard Parts</t>
  </si>
  <si>
    <t>1250 · Undeposited Funds</t>
  </si>
  <si>
    <t>1260 · Employee Advances</t>
  </si>
  <si>
    <t>1264 · Prepaid Expense</t>
  </si>
  <si>
    <t>1265 · Prepaid Insurance &amp; deposits</t>
  </si>
  <si>
    <t>1265 · Prepaid Insurance &amp; deposits:1265A · Deposits</t>
  </si>
  <si>
    <t>1266 · Prepaid Expense - Support Agrmt</t>
  </si>
  <si>
    <t>2 · Purchase Orders</t>
  </si>
  <si>
    <t>2000 · Accounts Payable</t>
  </si>
  <si>
    <t>2100 · Payroll Liabilities</t>
  </si>
  <si>
    <t>2100 · Payroll Liabilities:Accrued vacation</t>
  </si>
  <si>
    <t>2100 · Payroll Liabilities:Federal</t>
  </si>
  <si>
    <t>2100 · Payroll Liabilities:Flexible Spending Accnts</t>
  </si>
  <si>
    <t>2100 · Payroll Liabilities:Gross Pay Liability</t>
  </si>
  <si>
    <t>2100 · Payroll Liabilities:Payroll Liabilities-United Way</t>
  </si>
  <si>
    <t>2100 · Payroll Liabilities:Retirement &amp; 401K</t>
  </si>
  <si>
    <t>2100 · Payroll Liabilities:State</t>
  </si>
  <si>
    <t>2200 · Sales Tax Payable</t>
  </si>
  <si>
    <t>2500 · Capital Stock</t>
  </si>
  <si>
    <t>2501 · Common Stock</t>
  </si>
  <si>
    <t>2502 · Preferred Stk-Series A</t>
  </si>
  <si>
    <t>2502A · Preferred Stk - Series 1</t>
  </si>
  <si>
    <t>2503 · Preferred Stk-Series 2</t>
  </si>
  <si>
    <t>2504 · Preferred Stock</t>
  </si>
  <si>
    <t>2510 · Add'l Paid-in capital</t>
  </si>
  <si>
    <t>2511 · Accum. EPP Deferred Salary</t>
  </si>
  <si>
    <t>2521 · Retained Earnings</t>
  </si>
  <si>
    <t>3000 · Opening Bal Equity</t>
  </si>
  <si>
    <t>4 · Estimates</t>
  </si>
  <si>
    <t>4000 · Consulting Income</t>
  </si>
  <si>
    <t>4000 · Consulting Income:Inhouse</t>
  </si>
  <si>
    <t>4000 · Consulting Income:Subcontract</t>
  </si>
  <si>
    <t>4020 · Other Regular Income</t>
  </si>
  <si>
    <t>4022 · Discounts on Sales</t>
  </si>
  <si>
    <t>4024 · Returns and Allowances</t>
  </si>
  <si>
    <t>4040 · Reimbursed Expenses</t>
  </si>
  <si>
    <t>5000 · Allworx COGS</t>
  </si>
  <si>
    <t>5010 · Royalties</t>
  </si>
  <si>
    <t>5020 · Subcontracted Allworx Svcs</t>
  </si>
  <si>
    <t>5030 · Miscellaneous</t>
  </si>
  <si>
    <t>5055 · Subcontracted Consulting Svcs</t>
  </si>
  <si>
    <t>6134A · Product Broch.-Creative/Writing</t>
  </si>
  <si>
    <t>6138A · Show Expense - Booth space rent</t>
  </si>
  <si>
    <t>6138B · Skow Expense - Booth Production</t>
  </si>
  <si>
    <t>6138C · Show Expense-Services for space</t>
  </si>
  <si>
    <t>6138D · ShowExpense - All Other</t>
  </si>
  <si>
    <t>6185 · Liability Insurance</t>
  </si>
  <si>
    <t>6190 · Disability Insurance</t>
  </si>
  <si>
    <t>6400 · Gas and Electric</t>
  </si>
  <si>
    <t>6410 · Water</t>
  </si>
  <si>
    <t>6420 · Work Comp</t>
  </si>
  <si>
    <t>6565 · Epp adjustment</t>
  </si>
  <si>
    <t>6579 · FB - Dental Insurance Premiums</t>
  </si>
  <si>
    <t>6721 · Amort of Debt Discount</t>
  </si>
  <si>
    <t>6750 · Janitorial Exp</t>
  </si>
  <si>
    <t>6830 · Federal</t>
  </si>
  <si>
    <t>6840 · Local</t>
  </si>
  <si>
    <t>6850 · Property</t>
  </si>
  <si>
    <t>6999 · Uncategorized Expenses</t>
  </si>
  <si>
    <t>7040 · Add'l Conversion Rights Issued</t>
  </si>
  <si>
    <t>Accrued Interest</t>
  </si>
  <si>
    <t>Accrued Liabilities</t>
  </si>
  <si>
    <t>Allworx Inc</t>
  </si>
  <si>
    <t>Allworx Inc:Allworx Promo sales</t>
  </si>
  <si>
    <t>Allworx Inc:Prof Services Sales</t>
  </si>
  <si>
    <t>Allworx Inc:Server Sales</t>
  </si>
  <si>
    <t>Allworx Inc:Telephone Sales</t>
  </si>
  <si>
    <t>Allworx Inc:Vendor Discounts</t>
  </si>
  <si>
    <t>Capital Stock Round 1</t>
  </si>
  <si>
    <t>Capital Stock Round 2</t>
  </si>
  <si>
    <t>Capitalized software</t>
  </si>
  <si>
    <t>Capitalized software:Accum.Amort.Software</t>
  </si>
  <si>
    <t>CEPHAS Loan</t>
  </si>
  <si>
    <t>CEPHAS Loan:CEPHAS Loan-discount 2002</t>
  </si>
  <si>
    <t>CEPHAS Loan:CEPHAS Loan-discount 2003</t>
  </si>
  <si>
    <t>CEPHAS Loan:Puttable conversion feature</t>
  </si>
  <si>
    <t>CEPHAS Loan:Warrant liab</t>
  </si>
  <si>
    <t>Checking Citicorp</t>
  </si>
  <si>
    <t>Computing Equipment</t>
  </si>
  <si>
    <t>Computing Equipment:Accum. Deprec Comp Equip</t>
  </si>
  <si>
    <t>Customer Advances</t>
  </si>
  <si>
    <t>Debt Costs - 2005</t>
  </si>
  <si>
    <t>Debt Costs - 2005:Accum. Amortization-2005 Debt</t>
  </si>
  <si>
    <t>Debt Costs 2002</t>
  </si>
  <si>
    <t>Debt Costs 2002:Accum Amort-Debt Costs</t>
  </si>
  <si>
    <t>Debt Costs 2003/2004</t>
  </si>
  <si>
    <t>Debt Costs 2003/2004:Accum Amort-Debt Costs</t>
  </si>
  <si>
    <t>Debt Costs 2004-PPM</t>
  </si>
  <si>
    <t>Debt Costs 2004-PPM:Accum.Amort-Debt Costs</t>
  </si>
  <si>
    <t>Debt Costs 2004-PTI</t>
  </si>
  <si>
    <t>Debt Costs 2004-PTI:Accum. Amort-Debt Costs</t>
  </si>
  <si>
    <t>Debt Costs 2006</t>
  </si>
  <si>
    <t>Deferred revenue</t>
  </si>
  <si>
    <t>Dies, Molds &amp; Tooling</t>
  </si>
  <si>
    <t>Dies, Molds &amp; Tooling:Accum. Deprec. Dies, Molds &amp; To</t>
  </si>
  <si>
    <t>Employee Expense Reports</t>
  </si>
  <si>
    <t>Employee Insurance</t>
  </si>
  <si>
    <t>EPP Deferred Salary</t>
  </si>
  <si>
    <t>Equity Costs 2005</t>
  </si>
  <si>
    <t>Equity Costs 2006</t>
  </si>
  <si>
    <t>Escrow liab</t>
  </si>
  <si>
    <t>Furniture</t>
  </si>
  <si>
    <t>Furniture:Accum. Deprec. Furniture</t>
  </si>
  <si>
    <t>Gross Pay</t>
  </si>
  <si>
    <t>Inventory Reserve</t>
  </si>
  <si>
    <t>Leasehold Improvements</t>
  </si>
  <si>
    <t>Loan-Amerisource Funding</t>
  </si>
  <si>
    <t>M &amp; T - Line of Credit</t>
  </si>
  <si>
    <t>M&amp;T Line Of Credit</t>
  </si>
  <si>
    <t>Money Market - M&amp;T</t>
  </si>
  <si>
    <t>Money Market Citibank</t>
  </si>
  <si>
    <t>NC State Tax</t>
  </si>
  <si>
    <t>Organization Costs</t>
  </si>
  <si>
    <t>Organization Costs:Accum Amort - Organization Cost</t>
  </si>
  <si>
    <t>Other Assets</t>
  </si>
  <si>
    <t>PPM Convertible Notes</t>
  </si>
  <si>
    <t>PTI LOAN</t>
  </si>
  <si>
    <t>PTI LOAN Accrued Interest</t>
  </si>
  <si>
    <t>Reserve for returns</t>
  </si>
  <si>
    <t>Retainers</t>
  </si>
  <si>
    <t>Retirement Plan Contributions</t>
  </si>
  <si>
    <t>Sweep Account - M&amp;T</t>
  </si>
  <si>
    <t>Mktg</t>
  </si>
  <si>
    <t>Oper</t>
  </si>
  <si>
    <t>ProdDev</t>
  </si>
  <si>
    <t>Sales</t>
  </si>
  <si>
    <t>6577 · FB - Employee Appreciation</t>
  </si>
  <si>
    <t>6350 · Travel &amp; Ent - Other</t>
  </si>
  <si>
    <t>Product Devel-Equipment Rent</t>
  </si>
  <si>
    <t>6180 · Insurance - Other</t>
  </si>
  <si>
    <t>6271 · Outside Services - Other</t>
  </si>
  <si>
    <t>6340 · Communications - Other</t>
  </si>
  <si>
    <t>6342 · Cellphone</t>
  </si>
  <si>
    <t>6700 · Bank Service Charges - Other</t>
  </si>
  <si>
    <t>CustOp</t>
  </si>
  <si>
    <t>Payroll Expenses</t>
  </si>
  <si>
    <t>Customer Service</t>
  </si>
  <si>
    <t>Employee Bonus</t>
  </si>
  <si>
    <t>Employee Overtime</t>
  </si>
  <si>
    <t>Fringe Benefits</t>
  </si>
  <si>
    <t>Refreshments/Soda/etc.</t>
  </si>
  <si>
    <t>Employee Appreciation</t>
  </si>
  <si>
    <t>Meals</t>
  </si>
  <si>
    <t>Hotel</t>
  </si>
  <si>
    <t>Auto Rental</t>
  </si>
  <si>
    <t>Airplane Tickets, , etc</t>
  </si>
  <si>
    <t>Legal Fees</t>
  </si>
  <si>
    <t>Equipment Rental</t>
  </si>
  <si>
    <t>Postage and Delivery</t>
  </si>
  <si>
    <t>Software License Fees</t>
  </si>
  <si>
    <t>Outside Services - Other</t>
  </si>
  <si>
    <t>Telephone</t>
  </si>
  <si>
    <t>Cellphone</t>
  </si>
  <si>
    <t>Utilities</t>
  </si>
  <si>
    <t>Supplies</t>
  </si>
  <si>
    <t xml:space="preserve">YTD </t>
  </si>
  <si>
    <r>
      <t>Variance: B/</t>
    </r>
    <r>
      <rPr>
        <sz val="10"/>
        <color indexed="10"/>
        <rFont val="Garamond"/>
        <family val="1"/>
      </rPr>
      <t>(W)</t>
    </r>
  </si>
  <si>
    <t>Pro Service</t>
  </si>
  <si>
    <t>Statement of Operations (example) - Sample Corp</t>
  </si>
  <si>
    <t>for a period of: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</si>
</sst>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b/>
      <sz val="12"/>
      <name val="Garamond"/>
      <family val="1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8"/>
      <name val="Arial"/>
    </font>
    <font>
      <sz val="8"/>
      <name val="Arial"/>
      <family val="2"/>
    </font>
    <font>
      <sz val="8"/>
      <color indexed="9"/>
      <name val="Arial"/>
      <family val="2"/>
    </font>
    <font>
      <sz val="10"/>
      <name val="Arial"/>
    </font>
    <font>
      <b/>
      <sz val="10"/>
      <name val="Garamond"/>
      <family val="1"/>
    </font>
    <font>
      <sz val="10"/>
      <name val="Arial"/>
    </font>
    <font>
      <sz val="10"/>
      <name val="Garamond"/>
      <family val="1"/>
    </font>
    <font>
      <sz val="10"/>
      <color indexed="10"/>
      <name val="Garamond"/>
      <family val="1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u/>
      <sz val="14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43"/>
        <bgColor indexed="0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2" applyFont="1" applyFill="1" applyBorder="1" applyAlignment="1">
      <alignment horizontal="center"/>
    </xf>
    <xf numFmtId="0" fontId="5" fillId="0" borderId="2" xfId="2" applyFont="1" applyFill="1" applyBorder="1" applyAlignment="1"/>
    <xf numFmtId="4" fontId="5" fillId="0" borderId="2" xfId="2" applyNumberFormat="1" applyFont="1" applyFill="1" applyBorder="1" applyAlignment="1">
      <alignment horizontal="right"/>
    </xf>
    <xf numFmtId="0" fontId="5" fillId="3" borderId="1" xfId="2" applyFont="1" applyFill="1" applyBorder="1" applyAlignment="1">
      <alignment horizontal="center"/>
    </xf>
    <xf numFmtId="165" fontId="0" fillId="0" borderId="0" xfId="1" applyNumberFormat="1" applyFont="1"/>
    <xf numFmtId="40" fontId="0" fillId="0" borderId="0" xfId="1" applyNumberFormat="1" applyFont="1"/>
    <xf numFmtId="38" fontId="0" fillId="0" borderId="0" xfId="1" applyNumberFormat="1" applyFont="1"/>
    <xf numFmtId="0" fontId="0" fillId="0" borderId="0" xfId="0" applyAlignment="1">
      <alignment wrapText="1"/>
    </xf>
    <xf numFmtId="40" fontId="0" fillId="0" borderId="0" xfId="0" applyNumberForma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 wrapText="1"/>
    </xf>
    <xf numFmtId="38" fontId="11" fillId="0" borderId="0" xfId="1" applyNumberFormat="1" applyFont="1" applyAlignment="1">
      <alignment horizontal="center" wrapText="1"/>
    </xf>
    <xf numFmtId="0" fontId="11" fillId="0" borderId="0" xfId="0" applyFont="1" applyAlignment="1">
      <alignment wrapText="1"/>
    </xf>
    <xf numFmtId="0" fontId="6" fillId="0" borderId="0" xfId="0" applyFont="1" applyFill="1" applyAlignment="1">
      <alignment horizontal="left" indent="2"/>
    </xf>
    <xf numFmtId="40" fontId="6" fillId="0" borderId="2" xfId="1" applyNumberFormat="1" applyFont="1" applyBorder="1"/>
    <xf numFmtId="40" fontId="6" fillId="0" borderId="0" xfId="1" applyNumberFormat="1" applyFont="1"/>
    <xf numFmtId="0" fontId="13" fillId="0" borderId="0" xfId="0" applyFont="1" applyFill="1" applyAlignment="1">
      <alignment horizontal="left"/>
    </xf>
    <xf numFmtId="40" fontId="6" fillId="0" borderId="3" xfId="1" applyNumberFormat="1" applyFont="1" applyBorder="1"/>
    <xf numFmtId="0" fontId="6" fillId="0" borderId="0" xfId="0" applyFont="1" applyAlignment="1">
      <alignment horizontal="left" indent="2"/>
    </xf>
    <xf numFmtId="0" fontId="13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14" fillId="0" borderId="0" xfId="0" applyFont="1" applyFill="1" applyBorder="1" applyAlignment="1">
      <alignment horizontal="center" vertical="center" textRotation="90" readingOrder="2"/>
    </xf>
    <xf numFmtId="0" fontId="6" fillId="0" borderId="0" xfId="0" applyFont="1" applyFill="1" applyAlignment="1">
      <alignment horizontal="left" indent="1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4" borderId="4" xfId="0" applyFont="1" applyFill="1" applyBorder="1" applyAlignment="1">
      <alignment horizontal="center" vertical="center" textRotation="90" readingOrder="2"/>
    </xf>
    <xf numFmtId="0" fontId="13" fillId="4" borderId="5" xfId="0" applyFont="1" applyFill="1" applyBorder="1" applyAlignment="1">
      <alignment horizontal="center" vertical="center" textRotation="90" readingOrder="2"/>
    </xf>
    <xf numFmtId="0" fontId="9" fillId="0" borderId="0" xfId="0" applyFont="1" applyAlignment="1">
      <alignment horizontal="center" wrapText="1"/>
    </xf>
    <xf numFmtId="0" fontId="13" fillId="4" borderId="6" xfId="0" applyFont="1" applyFill="1" applyBorder="1" applyAlignment="1">
      <alignment horizontal="center" vertical="center" textRotation="90" readingOrder="2"/>
    </xf>
  </cellXfs>
  <cellStyles count="3">
    <cellStyle name="Comma" xfId="1" builtinId="3"/>
    <cellStyle name="Normal" xfId="0" builtinId="0"/>
    <cellStyle name="Normal_Dat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2</xdr:row>
      <xdr:rowOff>142875</xdr:rowOff>
    </xdr:from>
    <xdr:to>
      <xdr:col>5</xdr:col>
      <xdr:colOff>104775</xdr:colOff>
      <xdr:row>40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37434096-866D-4FDC-BC21-567A6084C13C}"/>
            </a:ext>
          </a:extLst>
        </xdr:cNvPr>
        <xdr:cNvSpPr>
          <a:spLocks noChangeShapeType="1"/>
        </xdr:cNvSpPr>
      </xdr:nvSpPr>
      <xdr:spPr bwMode="auto">
        <a:xfrm flipH="1">
          <a:off x="3619500" y="581025"/>
          <a:ext cx="0" cy="6315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67"/>
  <sheetViews>
    <sheetView showGridLines="0" workbookViewId="0"/>
  </sheetViews>
  <sheetFormatPr defaultRowHeight="12.75" x14ac:dyDescent="0.2"/>
  <cols>
    <col min="1" max="1" width="40.85546875" bestFit="1" customWidth="1"/>
    <col min="2" max="2" width="8" bestFit="1" customWidth="1"/>
    <col min="3" max="3" width="75.28515625" bestFit="1" customWidth="1"/>
    <col min="4" max="7" width="10.140625" bestFit="1" customWidth="1"/>
  </cols>
  <sheetData>
    <row r="2" spans="1:7" x14ac:dyDescent="0.2">
      <c r="B2" s="6" t="s">
        <v>115</v>
      </c>
      <c r="C2" s="3" t="s">
        <v>99</v>
      </c>
      <c r="D2" s="3" t="s">
        <v>100</v>
      </c>
      <c r="E2" s="3" t="s">
        <v>101</v>
      </c>
      <c r="F2" s="3" t="s">
        <v>102</v>
      </c>
      <c r="G2" s="3" t="s">
        <v>103</v>
      </c>
    </row>
    <row r="3" spans="1:7" x14ac:dyDescent="0.2">
      <c r="A3" t="str">
        <f>CONCATENATE(B3,".",C3)</f>
        <v>Consult.6110 · Automobile Expense</v>
      </c>
      <c r="B3" s="4" t="s">
        <v>116</v>
      </c>
      <c r="C3" s="4" t="s">
        <v>67</v>
      </c>
      <c r="D3" s="5">
        <v>0</v>
      </c>
      <c r="E3" s="5">
        <v>0</v>
      </c>
      <c r="F3" s="5">
        <v>0</v>
      </c>
      <c r="G3" s="5">
        <v>0</v>
      </c>
    </row>
    <row r="4" spans="1:7" x14ac:dyDescent="0.2">
      <c r="A4" t="str">
        <f t="shared" ref="A4:A67" si="0">CONCATENATE(B4,".",C4)</f>
        <v>Consult.6130 · Discounts</v>
      </c>
      <c r="B4" s="4" t="s">
        <v>116</v>
      </c>
      <c r="C4" s="4" t="s">
        <v>68</v>
      </c>
      <c r="D4" s="5">
        <v>0</v>
      </c>
      <c r="E4" s="5">
        <v>0</v>
      </c>
      <c r="F4" s="5">
        <v>0</v>
      </c>
      <c r="G4" s="5">
        <v>0</v>
      </c>
    </row>
    <row r="5" spans="1:7" x14ac:dyDescent="0.2">
      <c r="A5" t="str">
        <f t="shared" si="0"/>
        <v>Consult.6131 · Returns &amp; allowances</v>
      </c>
      <c r="B5" s="4" t="s">
        <v>116</v>
      </c>
      <c r="C5" s="4" t="s">
        <v>104</v>
      </c>
      <c r="D5" s="5">
        <v>0</v>
      </c>
      <c r="E5" s="5">
        <v>0</v>
      </c>
      <c r="F5" s="5">
        <v>0</v>
      </c>
      <c r="G5" s="5">
        <v>0</v>
      </c>
    </row>
    <row r="6" spans="1:7" x14ac:dyDescent="0.2">
      <c r="A6" t="str">
        <f t="shared" si="0"/>
        <v>Consult.6132 · Advertising</v>
      </c>
      <c r="B6" s="4" t="s">
        <v>116</v>
      </c>
      <c r="C6" s="4" t="s">
        <v>29</v>
      </c>
      <c r="D6" s="5">
        <v>2500</v>
      </c>
      <c r="E6" s="5">
        <v>0</v>
      </c>
      <c r="F6" s="5">
        <v>5000</v>
      </c>
      <c r="G6" s="5">
        <v>0</v>
      </c>
    </row>
    <row r="7" spans="1:7" x14ac:dyDescent="0.2">
      <c r="A7" t="str">
        <f t="shared" si="0"/>
        <v>Consult.6133 · Promotion</v>
      </c>
      <c r="B7" s="4" t="s">
        <v>116</v>
      </c>
      <c r="C7" s="4" t="s">
        <v>30</v>
      </c>
      <c r="D7" s="5">
        <v>0</v>
      </c>
      <c r="E7" s="5">
        <v>0</v>
      </c>
      <c r="F7" s="5">
        <v>0</v>
      </c>
      <c r="G7" s="5">
        <v>0</v>
      </c>
    </row>
    <row r="8" spans="1:7" x14ac:dyDescent="0.2">
      <c r="A8" t="str">
        <f t="shared" si="0"/>
        <v>Consult.6135 · Tech Training</v>
      </c>
      <c r="B8" s="4" t="s">
        <v>116</v>
      </c>
      <c r="C8" s="4" t="s">
        <v>31</v>
      </c>
      <c r="D8" s="5">
        <v>0</v>
      </c>
      <c r="E8" s="5">
        <v>0</v>
      </c>
      <c r="F8" s="5">
        <v>0</v>
      </c>
      <c r="G8" s="5">
        <v>0</v>
      </c>
    </row>
    <row r="9" spans="1:7" x14ac:dyDescent="0.2">
      <c r="A9" t="str">
        <f t="shared" si="0"/>
        <v>Consult.6136 · Website</v>
      </c>
      <c r="B9" s="4" t="s">
        <v>116</v>
      </c>
      <c r="C9" s="4" t="s">
        <v>32</v>
      </c>
      <c r="D9" s="5">
        <v>0</v>
      </c>
      <c r="E9" s="5">
        <v>0</v>
      </c>
      <c r="F9" s="5">
        <v>0</v>
      </c>
      <c r="G9" s="5">
        <v>0</v>
      </c>
    </row>
    <row r="10" spans="1:7" x14ac:dyDescent="0.2">
      <c r="A10" t="str">
        <f t="shared" si="0"/>
        <v>Consult.6137 · Telemarketing</v>
      </c>
      <c r="B10" s="4" t="s">
        <v>116</v>
      </c>
      <c r="C10" s="4" t="s">
        <v>33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t="str">
        <f t="shared" si="0"/>
        <v>Consult.6138 · Trade Shows</v>
      </c>
      <c r="B11" s="4" t="s">
        <v>116</v>
      </c>
      <c r="C11" s="4" t="s">
        <v>34</v>
      </c>
      <c r="D11" s="5">
        <v>133.33000000000001</v>
      </c>
      <c r="E11" s="5">
        <v>0</v>
      </c>
      <c r="F11" s="5">
        <v>266.66000000000003</v>
      </c>
      <c r="G11" s="5">
        <v>0</v>
      </c>
    </row>
    <row r="12" spans="1:7" x14ac:dyDescent="0.2">
      <c r="A12" t="str">
        <f t="shared" si="0"/>
        <v>Consult.6139 · Public Relations</v>
      </c>
      <c r="B12" s="4" t="s">
        <v>116</v>
      </c>
      <c r="C12" s="4" t="s">
        <v>35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">
      <c r="A13" t="str">
        <f t="shared" si="0"/>
        <v>Consult.6140 · Graphic Art &amp; Copy Services</v>
      </c>
      <c r="B13" s="4" t="s">
        <v>116</v>
      </c>
      <c r="C13" s="4" t="s">
        <v>36</v>
      </c>
      <c r="D13" s="5">
        <v>0</v>
      </c>
      <c r="E13" s="5">
        <v>0</v>
      </c>
      <c r="F13" s="5">
        <v>0</v>
      </c>
      <c r="G13" s="5">
        <v>0</v>
      </c>
    </row>
    <row r="14" spans="1:7" x14ac:dyDescent="0.2">
      <c r="A14" t="str">
        <f t="shared" si="0"/>
        <v>Consult.6141 · Premiums</v>
      </c>
      <c r="B14" s="4" t="s">
        <v>116</v>
      </c>
      <c r="C14" s="4" t="s">
        <v>39</v>
      </c>
      <c r="D14" s="5">
        <v>0</v>
      </c>
      <c r="E14" s="5">
        <v>0</v>
      </c>
      <c r="F14" s="5">
        <v>0</v>
      </c>
      <c r="G14" s="5">
        <v>0</v>
      </c>
    </row>
    <row r="15" spans="1:7" x14ac:dyDescent="0.2">
      <c r="A15" t="str">
        <f t="shared" si="0"/>
        <v>Consult.6142 · Marketing Information</v>
      </c>
      <c r="B15" s="4" t="s">
        <v>116</v>
      </c>
      <c r="C15" s="4" t="s">
        <v>40</v>
      </c>
      <c r="D15" s="5">
        <v>0</v>
      </c>
      <c r="E15" s="5">
        <v>0</v>
      </c>
      <c r="F15" s="5">
        <v>0</v>
      </c>
      <c r="G15" s="5">
        <v>0</v>
      </c>
    </row>
    <row r="16" spans="1:7" x14ac:dyDescent="0.2">
      <c r="A16" t="str">
        <f t="shared" si="0"/>
        <v>Consult.6143 · Co-Marketing Programs</v>
      </c>
      <c r="B16" s="4" t="s">
        <v>116</v>
      </c>
      <c r="C16" s="4" t="s">
        <v>41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">
      <c r="A17" t="str">
        <f t="shared" si="0"/>
        <v>Consult.6144 · Channel Programs</v>
      </c>
      <c r="B17" s="4" t="s">
        <v>116</v>
      </c>
      <c r="C17" s="4" t="s">
        <v>42</v>
      </c>
      <c r="D17" s="5">
        <v>0</v>
      </c>
      <c r="E17" s="5">
        <v>0</v>
      </c>
      <c r="F17" s="5">
        <v>0</v>
      </c>
      <c r="G17" s="5">
        <v>0</v>
      </c>
    </row>
    <row r="18" spans="1:7" x14ac:dyDescent="0.2">
      <c r="A18" t="str">
        <f t="shared" si="0"/>
        <v>Consult.6149 · Amortization Expense</v>
      </c>
      <c r="B18" s="4" t="s">
        <v>116</v>
      </c>
      <c r="C18" s="4" t="s">
        <v>105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">
      <c r="A19" t="str">
        <f t="shared" si="0"/>
        <v>Consult.6150 · Depreciation Expense</v>
      </c>
      <c r="B19" s="4" t="s">
        <v>116</v>
      </c>
      <c r="C19" s="4" t="s">
        <v>94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">
      <c r="A20" t="str">
        <f t="shared" si="0"/>
        <v>Consult.6159 · Contributions</v>
      </c>
      <c r="B20" s="4" t="s">
        <v>116</v>
      </c>
      <c r="C20" s="4" t="s">
        <v>69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">
      <c r="A21" t="str">
        <f t="shared" si="0"/>
        <v>Consult.6160 · Dues and Subscriptions</v>
      </c>
      <c r="B21" s="4" t="s">
        <v>116</v>
      </c>
      <c r="C21" s="4" t="s">
        <v>70</v>
      </c>
      <c r="D21" s="5">
        <v>0</v>
      </c>
      <c r="E21" s="5">
        <v>0</v>
      </c>
      <c r="F21" s="5">
        <v>0</v>
      </c>
      <c r="G21" s="5">
        <v>0</v>
      </c>
    </row>
    <row r="22" spans="1:7" x14ac:dyDescent="0.2">
      <c r="A22" t="str">
        <f t="shared" si="0"/>
        <v>Consult.6170 · Equipment Rental</v>
      </c>
      <c r="B22" s="4" t="s">
        <v>116</v>
      </c>
      <c r="C22" s="4" t="s">
        <v>71</v>
      </c>
      <c r="D22" s="5">
        <v>0</v>
      </c>
      <c r="E22" s="5">
        <v>0</v>
      </c>
      <c r="F22" s="5">
        <v>0</v>
      </c>
      <c r="G22" s="5">
        <v>0</v>
      </c>
    </row>
    <row r="23" spans="1:7" x14ac:dyDescent="0.2">
      <c r="A23" t="str">
        <f t="shared" si="0"/>
        <v>Consult.6180 · Insurance - Other</v>
      </c>
      <c r="B23" s="4" t="s">
        <v>116</v>
      </c>
      <c r="C23" s="4" t="s">
        <v>258</v>
      </c>
      <c r="D23" s="5">
        <v>0</v>
      </c>
      <c r="E23" s="5">
        <v>0</v>
      </c>
      <c r="F23" s="5">
        <v>0</v>
      </c>
      <c r="G23" s="5">
        <v>0</v>
      </c>
    </row>
    <row r="24" spans="1:7" x14ac:dyDescent="0.2">
      <c r="A24" t="str">
        <f t="shared" si="0"/>
        <v>Consult.6181 · Officer Life Insurance</v>
      </c>
      <c r="B24" s="4" t="s">
        <v>116</v>
      </c>
      <c r="C24" s="4" t="s">
        <v>47</v>
      </c>
      <c r="D24" s="5">
        <v>0</v>
      </c>
      <c r="E24" s="5">
        <v>0</v>
      </c>
      <c r="F24" s="5">
        <v>0</v>
      </c>
      <c r="G24" s="5">
        <v>0</v>
      </c>
    </row>
    <row r="25" spans="1:7" x14ac:dyDescent="0.2">
      <c r="A25" t="str">
        <f t="shared" si="0"/>
        <v>Consult.6182 · D&amp;O Insurance</v>
      </c>
      <c r="B25" s="4" t="s">
        <v>116</v>
      </c>
      <c r="C25" s="4" t="s">
        <v>48</v>
      </c>
      <c r="D25" s="5">
        <v>0</v>
      </c>
      <c r="E25" s="5">
        <v>0</v>
      </c>
      <c r="F25" s="5">
        <v>0</v>
      </c>
      <c r="G25" s="5">
        <v>0</v>
      </c>
    </row>
    <row r="26" spans="1:7" x14ac:dyDescent="0.2">
      <c r="A26" t="str">
        <f t="shared" si="0"/>
        <v>Consult.6230 · Licenses and Permits</v>
      </c>
      <c r="B26" s="4" t="s">
        <v>116</v>
      </c>
      <c r="C26" s="4" t="s">
        <v>72</v>
      </c>
      <c r="D26" s="5">
        <v>0</v>
      </c>
      <c r="E26" s="5">
        <v>0</v>
      </c>
      <c r="F26" s="5">
        <v>0</v>
      </c>
      <c r="G26" s="5">
        <v>0</v>
      </c>
    </row>
    <row r="27" spans="1:7" x14ac:dyDescent="0.2">
      <c r="A27" t="str">
        <f t="shared" si="0"/>
        <v>Consult.6250 · Postage and Delivery</v>
      </c>
      <c r="B27" s="4" t="s">
        <v>116</v>
      </c>
      <c r="C27" s="4" t="s">
        <v>73</v>
      </c>
      <c r="D27" s="5">
        <v>0</v>
      </c>
      <c r="E27" s="5">
        <v>0</v>
      </c>
      <c r="F27" s="5">
        <v>0</v>
      </c>
      <c r="G27" s="5">
        <v>0</v>
      </c>
    </row>
    <row r="28" spans="1:7" x14ac:dyDescent="0.2">
      <c r="A28" t="str">
        <f t="shared" si="0"/>
        <v>Consult.6260 · Print Production</v>
      </c>
      <c r="B28" s="4" t="s">
        <v>116</v>
      </c>
      <c r="C28" s="4" t="s">
        <v>37</v>
      </c>
      <c r="D28" s="5">
        <v>0</v>
      </c>
      <c r="E28" s="5">
        <v>0</v>
      </c>
      <c r="F28" s="5">
        <v>0</v>
      </c>
      <c r="G28" s="5">
        <v>0</v>
      </c>
    </row>
    <row r="29" spans="1:7" x14ac:dyDescent="0.2">
      <c r="A29" t="str">
        <f t="shared" si="0"/>
        <v>Consult.6261 · Prod Broch &amp; Other Mktg Mat'ls</v>
      </c>
      <c r="B29" s="4" t="s">
        <v>116</v>
      </c>
      <c r="C29" s="4" t="s">
        <v>38</v>
      </c>
      <c r="D29" s="5">
        <v>0</v>
      </c>
      <c r="E29" s="5">
        <v>0</v>
      </c>
      <c r="F29" s="5">
        <v>0</v>
      </c>
      <c r="G29" s="5">
        <v>0</v>
      </c>
    </row>
    <row r="30" spans="1:7" x14ac:dyDescent="0.2">
      <c r="A30" t="str">
        <f t="shared" si="0"/>
        <v>Consult.6269 · Software License Fees</v>
      </c>
      <c r="B30" s="4" t="s">
        <v>116</v>
      </c>
      <c r="C30" s="4" t="s">
        <v>74</v>
      </c>
      <c r="D30" s="5">
        <v>875</v>
      </c>
      <c r="E30" s="5">
        <v>0</v>
      </c>
      <c r="F30" s="5">
        <v>1750</v>
      </c>
      <c r="G30" s="5">
        <v>1178.27</v>
      </c>
    </row>
    <row r="31" spans="1:7" x14ac:dyDescent="0.2">
      <c r="A31" t="str">
        <f t="shared" si="0"/>
        <v>Consult.6270 · Professional Fees</v>
      </c>
      <c r="B31" s="4" t="s">
        <v>116</v>
      </c>
      <c r="C31" s="4" t="s">
        <v>56</v>
      </c>
      <c r="D31" s="5">
        <v>0</v>
      </c>
      <c r="E31" s="5">
        <v>0</v>
      </c>
      <c r="F31" s="5">
        <v>0</v>
      </c>
      <c r="G31" s="5">
        <v>0</v>
      </c>
    </row>
    <row r="32" spans="1:7" x14ac:dyDescent="0.2">
      <c r="A32" t="str">
        <f t="shared" si="0"/>
        <v>Consult.6271 · Outside Services - Other</v>
      </c>
      <c r="B32" s="4" t="s">
        <v>116</v>
      </c>
      <c r="C32" s="4" t="s">
        <v>259</v>
      </c>
      <c r="D32" s="5">
        <v>0</v>
      </c>
      <c r="E32" s="5">
        <v>0</v>
      </c>
      <c r="F32" s="5">
        <v>0</v>
      </c>
      <c r="G32" s="5">
        <v>0</v>
      </c>
    </row>
    <row r="33" spans="1:7" x14ac:dyDescent="0.2">
      <c r="A33" t="str">
        <f t="shared" si="0"/>
        <v>Consult.6272 · Outside Services-Credit Reports</v>
      </c>
      <c r="B33" s="4" t="s">
        <v>116</v>
      </c>
      <c r="C33" s="4" t="s">
        <v>75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t="str">
        <f t="shared" si="0"/>
        <v>Consult.6280 · Legal Fees</v>
      </c>
      <c r="B34" s="4" t="s">
        <v>116</v>
      </c>
      <c r="C34" s="4" t="s">
        <v>57</v>
      </c>
      <c r="D34" s="5">
        <v>0</v>
      </c>
      <c r="E34" s="5">
        <v>9.7899999999999991</v>
      </c>
      <c r="F34" s="5">
        <v>0</v>
      </c>
      <c r="G34" s="5">
        <v>9.7899999999999991</v>
      </c>
    </row>
    <row r="35" spans="1:7" x14ac:dyDescent="0.2">
      <c r="A35" t="str">
        <f t="shared" si="0"/>
        <v>Consult.6290 · Rent</v>
      </c>
      <c r="B35" s="4" t="s">
        <v>116</v>
      </c>
      <c r="C35" s="4" t="s">
        <v>76</v>
      </c>
      <c r="D35" s="5">
        <v>0</v>
      </c>
      <c r="E35" s="5">
        <v>0</v>
      </c>
      <c r="F35" s="5">
        <v>0</v>
      </c>
      <c r="G35" s="5">
        <v>0</v>
      </c>
    </row>
    <row r="36" spans="1:7" x14ac:dyDescent="0.2">
      <c r="A36" t="str">
        <f t="shared" si="0"/>
        <v>Consult.6293 · Business Owners Propty&amp;Liab Ins</v>
      </c>
      <c r="B36" s="4" t="s">
        <v>116</v>
      </c>
      <c r="C36" s="4" t="s">
        <v>49</v>
      </c>
      <c r="D36" s="5">
        <v>0</v>
      </c>
      <c r="E36" s="5">
        <v>0</v>
      </c>
      <c r="F36" s="5">
        <v>0</v>
      </c>
      <c r="G36" s="5">
        <v>0</v>
      </c>
    </row>
    <row r="37" spans="1:7" x14ac:dyDescent="0.2">
      <c r="A37" t="str">
        <f t="shared" si="0"/>
        <v>Consult.6300 · Repairs</v>
      </c>
      <c r="B37" s="4" t="s">
        <v>116</v>
      </c>
      <c r="C37" s="4" t="s">
        <v>59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">
      <c r="A38" t="str">
        <f t="shared" si="0"/>
        <v>Consult.6310 · Building Repairs</v>
      </c>
      <c r="B38" s="4" t="s">
        <v>116</v>
      </c>
      <c r="C38" s="4" t="s">
        <v>60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t="str">
        <f t="shared" si="0"/>
        <v>Consult.6320 · Computer Repairs</v>
      </c>
      <c r="B39" s="4" t="s">
        <v>116</v>
      </c>
      <c r="C39" s="4" t="s">
        <v>61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t="str">
        <f t="shared" si="0"/>
        <v>Consult.6330 · Equipment Repairs</v>
      </c>
      <c r="B40" s="4" t="s">
        <v>116</v>
      </c>
      <c r="C40" s="4" t="s">
        <v>62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t="str">
        <f t="shared" si="0"/>
        <v>Consult.6340 · Communications - Other</v>
      </c>
      <c r="B41" s="4" t="s">
        <v>116</v>
      </c>
      <c r="C41" s="4" t="s">
        <v>260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t="str">
        <f t="shared" si="0"/>
        <v>Consult.6341 · Telephone</v>
      </c>
      <c r="B42" s="4" t="s">
        <v>116</v>
      </c>
      <c r="C42" s="4" t="s">
        <v>77</v>
      </c>
      <c r="D42" s="5">
        <v>0</v>
      </c>
      <c r="E42" s="5">
        <v>0</v>
      </c>
      <c r="F42" s="5">
        <v>0</v>
      </c>
      <c r="G42" s="5">
        <v>0</v>
      </c>
    </row>
    <row r="43" spans="1:7" x14ac:dyDescent="0.2">
      <c r="A43" t="str">
        <f t="shared" si="0"/>
        <v>Consult.6342 · Cellphone</v>
      </c>
      <c r="B43" s="4" t="s">
        <v>116</v>
      </c>
      <c r="C43" s="4" t="s">
        <v>261</v>
      </c>
      <c r="D43" s="5">
        <v>170</v>
      </c>
      <c r="E43" s="5">
        <v>104.53</v>
      </c>
      <c r="F43" s="5">
        <v>340</v>
      </c>
      <c r="G43" s="5">
        <v>257.52999999999997</v>
      </c>
    </row>
    <row r="44" spans="1:7" x14ac:dyDescent="0.2">
      <c r="A44" t="str">
        <f t="shared" si="0"/>
        <v>Consult.6343 · Internet Access</v>
      </c>
      <c r="B44" s="4" t="s">
        <v>116</v>
      </c>
      <c r="C44" s="4" t="s">
        <v>78</v>
      </c>
      <c r="D44" s="5">
        <v>0</v>
      </c>
      <c r="E44" s="5">
        <v>0</v>
      </c>
      <c r="F44" s="5">
        <v>0</v>
      </c>
      <c r="G44" s="5">
        <v>0</v>
      </c>
    </row>
    <row r="45" spans="1:7" x14ac:dyDescent="0.2">
      <c r="A45" t="str">
        <f t="shared" si="0"/>
        <v>Consult.6350 · Travel &amp; Ent - Other</v>
      </c>
      <c r="B45" s="4" t="s">
        <v>116</v>
      </c>
      <c r="C45" s="4" t="s">
        <v>256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">
      <c r="A46" t="str">
        <f t="shared" si="0"/>
        <v>Consult.6360 · Entertainment</v>
      </c>
      <c r="B46" s="4" t="s">
        <v>116</v>
      </c>
      <c r="C46" s="4" t="s">
        <v>22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">
      <c r="A47" t="str">
        <f t="shared" si="0"/>
        <v>Consult.6370 · Meals</v>
      </c>
      <c r="B47" s="4" t="s">
        <v>116</v>
      </c>
      <c r="C47" s="4" t="s">
        <v>23</v>
      </c>
      <c r="D47" s="5">
        <v>150</v>
      </c>
      <c r="E47" s="5">
        <v>755.12</v>
      </c>
      <c r="F47" s="5">
        <v>300</v>
      </c>
      <c r="G47" s="5">
        <v>1145.3399999999999</v>
      </c>
    </row>
    <row r="48" spans="1:7" x14ac:dyDescent="0.2">
      <c r="A48" t="str">
        <f t="shared" si="0"/>
        <v>Consult.6375 · Hotel</v>
      </c>
      <c r="B48" s="4" t="s">
        <v>116</v>
      </c>
      <c r="C48" s="4" t="s">
        <v>24</v>
      </c>
      <c r="D48" s="5">
        <v>208.33</v>
      </c>
      <c r="E48" s="5">
        <v>625.28</v>
      </c>
      <c r="F48" s="5">
        <v>416.66</v>
      </c>
      <c r="G48" s="5">
        <v>1414.17</v>
      </c>
    </row>
    <row r="49" spans="1:7" x14ac:dyDescent="0.2">
      <c r="A49" t="str">
        <f t="shared" si="0"/>
        <v>Consult.6376 · Auto Rental</v>
      </c>
      <c r="B49" s="4" t="s">
        <v>116</v>
      </c>
      <c r="C49" s="4" t="s">
        <v>25</v>
      </c>
      <c r="D49" s="5">
        <v>41.66</v>
      </c>
      <c r="E49" s="5">
        <v>-348.17</v>
      </c>
      <c r="F49" s="5">
        <v>83.32</v>
      </c>
      <c r="G49" s="5">
        <v>-215.33</v>
      </c>
    </row>
    <row r="50" spans="1:7" x14ac:dyDescent="0.2">
      <c r="A50" t="str">
        <f t="shared" si="0"/>
        <v>Consult.6380 · Airplane Tickets, , etc</v>
      </c>
      <c r="B50" s="4" t="s">
        <v>116</v>
      </c>
      <c r="C50" s="4" t="s">
        <v>26</v>
      </c>
      <c r="D50" s="5">
        <v>466.66</v>
      </c>
      <c r="E50" s="5">
        <v>1060</v>
      </c>
      <c r="F50" s="5">
        <v>933.32</v>
      </c>
      <c r="G50" s="5">
        <v>1873.76</v>
      </c>
    </row>
    <row r="51" spans="1:7" x14ac:dyDescent="0.2">
      <c r="A51" t="str">
        <f t="shared" si="0"/>
        <v>Consult.6390 · Utilities</v>
      </c>
      <c r="B51" s="4" t="s">
        <v>116</v>
      </c>
      <c r="C51" s="4" t="s">
        <v>79</v>
      </c>
      <c r="D51" s="5">
        <v>0</v>
      </c>
      <c r="E51" s="5">
        <v>0</v>
      </c>
      <c r="F51" s="5">
        <v>0</v>
      </c>
      <c r="G51" s="5">
        <v>0</v>
      </c>
    </row>
    <row r="52" spans="1:7" x14ac:dyDescent="0.2">
      <c r="A52" t="str">
        <f t="shared" si="0"/>
        <v>Consult.6550 · Supplies</v>
      </c>
      <c r="B52" s="4" t="s">
        <v>116</v>
      </c>
      <c r="C52" s="4" t="s">
        <v>80</v>
      </c>
      <c r="D52" s="5">
        <v>250</v>
      </c>
      <c r="E52" s="5">
        <v>209.98</v>
      </c>
      <c r="F52" s="5">
        <v>500</v>
      </c>
      <c r="G52" s="5">
        <v>305.60000000000002</v>
      </c>
    </row>
    <row r="53" spans="1:7" x14ac:dyDescent="0.2">
      <c r="A53" t="str">
        <f t="shared" si="0"/>
        <v>Consult.6560 · Payroll Expenses</v>
      </c>
      <c r="B53" s="4" t="s">
        <v>116</v>
      </c>
      <c r="C53" s="4" t="s">
        <v>106</v>
      </c>
      <c r="D53" s="5">
        <v>118789.27</v>
      </c>
      <c r="E53" s="5">
        <v>0</v>
      </c>
      <c r="F53" s="5">
        <v>247377.78</v>
      </c>
      <c r="G53" s="5">
        <v>0</v>
      </c>
    </row>
    <row r="54" spans="1:7" x14ac:dyDescent="0.2">
      <c r="A54" t="str">
        <f t="shared" si="0"/>
        <v>Consult.6561 · Consulting wages</v>
      </c>
      <c r="B54" s="4" t="s">
        <v>116</v>
      </c>
      <c r="C54" s="4" t="s">
        <v>107</v>
      </c>
      <c r="D54" s="5">
        <v>0</v>
      </c>
      <c r="E54" s="5">
        <v>125659.22</v>
      </c>
      <c r="F54" s="5">
        <v>0</v>
      </c>
      <c r="G54" s="5">
        <v>237497.62</v>
      </c>
    </row>
    <row r="55" spans="1:7" x14ac:dyDescent="0.2">
      <c r="A55" t="str">
        <f t="shared" si="0"/>
        <v>Consult.6562 · Marketing &amp; sales wages</v>
      </c>
      <c r="B55" s="4" t="s">
        <v>116</v>
      </c>
      <c r="C55" s="4" t="s">
        <v>108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t="str">
        <f t="shared" si="0"/>
        <v>Consult.6563 · Research &amp; develop wages</v>
      </c>
      <c r="B56" s="4" t="s">
        <v>116</v>
      </c>
      <c r="C56" s="4" t="s">
        <v>4</v>
      </c>
      <c r="D56" s="5">
        <v>0</v>
      </c>
      <c r="E56" s="5">
        <v>0</v>
      </c>
      <c r="F56" s="5">
        <v>0</v>
      </c>
      <c r="G56" s="5">
        <v>0</v>
      </c>
    </row>
    <row r="57" spans="1:7" x14ac:dyDescent="0.2">
      <c r="A57" t="str">
        <f t="shared" si="0"/>
        <v>Consult.6564 · General &amp; admin wages</v>
      </c>
      <c r="B57" s="4" t="s">
        <v>116</v>
      </c>
      <c r="C57" s="4" t="s">
        <v>109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t="str">
        <f t="shared" si="0"/>
        <v>Consult.6566 · Employee Commissions</v>
      </c>
      <c r="B58" s="4" t="s">
        <v>116</v>
      </c>
      <c r="C58" s="4" t="s">
        <v>5</v>
      </c>
      <c r="D58" s="5">
        <v>3666.67</v>
      </c>
      <c r="E58" s="5">
        <v>4123</v>
      </c>
      <c r="F58" s="5">
        <v>7333.33</v>
      </c>
      <c r="G58" s="5">
        <v>4123</v>
      </c>
    </row>
    <row r="59" spans="1:7" x14ac:dyDescent="0.2">
      <c r="A59" t="str">
        <f t="shared" si="0"/>
        <v>Consult.6567 · Employee Bonus</v>
      </c>
      <c r="B59" s="4" t="s">
        <v>116</v>
      </c>
      <c r="C59" s="4" t="s">
        <v>6</v>
      </c>
      <c r="D59" s="5">
        <v>0</v>
      </c>
      <c r="E59" s="5">
        <v>4070.31</v>
      </c>
      <c r="F59" s="5">
        <v>0</v>
      </c>
      <c r="G59" s="5">
        <v>4070.31</v>
      </c>
    </row>
    <row r="60" spans="1:7" x14ac:dyDescent="0.2">
      <c r="A60" t="str">
        <f t="shared" si="0"/>
        <v>Consult.6568 · Employee Overtime</v>
      </c>
      <c r="B60" s="4" t="s">
        <v>116</v>
      </c>
      <c r="C60" s="4" t="s">
        <v>7</v>
      </c>
      <c r="D60" s="5">
        <v>0</v>
      </c>
      <c r="E60" s="5">
        <v>9014.5</v>
      </c>
      <c r="F60" s="5">
        <v>0</v>
      </c>
      <c r="G60" s="5">
        <v>9014.5</v>
      </c>
    </row>
    <row r="61" spans="1:7" x14ac:dyDescent="0.2">
      <c r="A61" t="str">
        <f t="shared" si="0"/>
        <v>Consult.6570 · Fringe Benefits</v>
      </c>
      <c r="B61" s="4" t="s">
        <v>116</v>
      </c>
      <c r="C61" s="4" t="s">
        <v>10</v>
      </c>
      <c r="D61" s="5">
        <v>15156.76</v>
      </c>
      <c r="E61" s="5">
        <v>0</v>
      </c>
      <c r="F61" s="5">
        <v>31526.400000000001</v>
      </c>
      <c r="G61" s="5">
        <v>0</v>
      </c>
    </row>
    <row r="62" spans="1:7" x14ac:dyDescent="0.2">
      <c r="A62" t="str">
        <f t="shared" si="0"/>
        <v>Consult.6571 · FB - Medical Insurance Premiums</v>
      </c>
      <c r="B62" s="4" t="s">
        <v>116</v>
      </c>
      <c r="C62" s="4" t="s">
        <v>11</v>
      </c>
      <c r="D62" s="5">
        <v>0</v>
      </c>
      <c r="E62" s="5">
        <v>22329.48</v>
      </c>
      <c r="F62" s="5">
        <v>0</v>
      </c>
      <c r="G62" s="5">
        <v>22329.48</v>
      </c>
    </row>
    <row r="63" spans="1:7" x14ac:dyDescent="0.2">
      <c r="A63" t="str">
        <f t="shared" si="0"/>
        <v>Consult.6572 · FB - DBL &amp; Life Insur. Premiums</v>
      </c>
      <c r="B63" s="4" t="s">
        <v>116</v>
      </c>
      <c r="C63" s="4" t="s">
        <v>12</v>
      </c>
      <c r="D63" s="5">
        <v>0</v>
      </c>
      <c r="E63" s="5">
        <v>740.43</v>
      </c>
      <c r="F63" s="5">
        <v>0</v>
      </c>
      <c r="G63" s="5">
        <v>1455.05</v>
      </c>
    </row>
    <row r="64" spans="1:7" x14ac:dyDescent="0.2">
      <c r="A64" t="str">
        <f t="shared" si="0"/>
        <v>Consult.6573 · FB - Workers Comp Ins Premiums</v>
      </c>
      <c r="B64" s="4" t="s">
        <v>116</v>
      </c>
      <c r="C64" s="4" t="s">
        <v>13</v>
      </c>
      <c r="D64" s="5">
        <v>0</v>
      </c>
      <c r="E64" s="5">
        <v>0</v>
      </c>
      <c r="F64" s="5">
        <v>0</v>
      </c>
      <c r="G64" s="5">
        <v>0</v>
      </c>
    </row>
    <row r="65" spans="1:7" x14ac:dyDescent="0.2">
      <c r="A65" t="str">
        <f t="shared" si="0"/>
        <v>Consult.6574 · FB - Employer Contrib.- 401k</v>
      </c>
      <c r="B65" s="4" t="s">
        <v>116</v>
      </c>
      <c r="C65" s="4" t="s">
        <v>14</v>
      </c>
      <c r="D65" s="5">
        <v>0</v>
      </c>
      <c r="E65" s="5">
        <v>3601.6</v>
      </c>
      <c r="F65" s="5">
        <v>0</v>
      </c>
      <c r="G65" s="5">
        <v>7243.52</v>
      </c>
    </row>
    <row r="66" spans="1:7" x14ac:dyDescent="0.2">
      <c r="A66" t="str">
        <f t="shared" si="0"/>
        <v>Consult.6575 · FB - FSA &amp; 401k Adm Fees</v>
      </c>
      <c r="B66" s="4" t="s">
        <v>116</v>
      </c>
      <c r="C66" s="4" t="s">
        <v>15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">
      <c r="A67" t="str">
        <f t="shared" si="0"/>
        <v>Consult.6576 · FB - Refreshments/Soda/etc.</v>
      </c>
      <c r="B67" s="4" t="s">
        <v>116</v>
      </c>
      <c r="C67" s="4" t="s">
        <v>16</v>
      </c>
      <c r="D67" s="5">
        <v>0</v>
      </c>
      <c r="E67" s="5">
        <v>0</v>
      </c>
      <c r="F67" s="5">
        <v>0</v>
      </c>
      <c r="G67" s="5">
        <v>93.47</v>
      </c>
    </row>
    <row r="68" spans="1:7" x14ac:dyDescent="0.2">
      <c r="A68" t="str">
        <f t="shared" ref="A68:A131" si="1">CONCATENATE(B68,".",C68)</f>
        <v>Consult.6577 · FB - Employee Appreciation</v>
      </c>
      <c r="B68" s="4" t="s">
        <v>116</v>
      </c>
      <c r="C68" s="4" t="s">
        <v>255</v>
      </c>
      <c r="D68" s="5">
        <v>0</v>
      </c>
      <c r="E68" s="5">
        <v>0</v>
      </c>
      <c r="F68" s="5">
        <v>0</v>
      </c>
      <c r="G68" s="5">
        <v>0</v>
      </c>
    </row>
    <row r="69" spans="1:7" x14ac:dyDescent="0.2">
      <c r="A69" t="str">
        <f t="shared" si="1"/>
        <v>Consult.6578 · FB - Training</v>
      </c>
      <c r="B69" s="4" t="s">
        <v>116</v>
      </c>
      <c r="C69" s="4" t="s">
        <v>17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t="str">
        <f t="shared" si="1"/>
        <v>Consult.6579 · FB - Dental Insurance Premiums</v>
      </c>
      <c r="B70" s="4" t="s">
        <v>116</v>
      </c>
      <c r="C70" s="4" t="s">
        <v>181</v>
      </c>
      <c r="D70" s="5">
        <v>0</v>
      </c>
      <c r="E70" s="5">
        <v>905.23</v>
      </c>
      <c r="F70" s="5">
        <v>0</v>
      </c>
      <c r="G70" s="5">
        <v>1810.46</v>
      </c>
    </row>
    <row r="71" spans="1:7" x14ac:dyDescent="0.2">
      <c r="A71" t="str">
        <f t="shared" si="1"/>
        <v>Consult.6655 · Accounting</v>
      </c>
      <c r="B71" s="4" t="s">
        <v>116</v>
      </c>
      <c r="C71" s="4" t="s">
        <v>55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t="str">
        <f t="shared" si="1"/>
        <v>Consult.6700 · Bank Service Charges - Other</v>
      </c>
      <c r="B72" s="4" t="s">
        <v>116</v>
      </c>
      <c r="C72" s="4" t="s">
        <v>262</v>
      </c>
      <c r="D72" s="5">
        <v>0</v>
      </c>
      <c r="E72" s="5">
        <v>0</v>
      </c>
      <c r="F72" s="5">
        <v>0</v>
      </c>
      <c r="G72" s="5">
        <v>0</v>
      </c>
    </row>
    <row r="73" spans="1:7" x14ac:dyDescent="0.2">
      <c r="A73" t="str">
        <f t="shared" si="1"/>
        <v>Consult.6701 · Interest Expense</v>
      </c>
      <c r="B73" s="4" t="s">
        <v>116</v>
      </c>
      <c r="C73" s="4" t="s">
        <v>85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t="str">
        <f t="shared" si="1"/>
        <v>Consult.6702 · Credit Card Fees/ Discount Fees</v>
      </c>
      <c r="B74" s="4" t="s">
        <v>116</v>
      </c>
      <c r="C74" s="4" t="s">
        <v>81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t="str">
        <f t="shared" si="1"/>
        <v>Consult.6710 · Finance Charge</v>
      </c>
      <c r="B75" s="4" t="s">
        <v>116</v>
      </c>
      <c r="C75" s="4" t="s">
        <v>86</v>
      </c>
      <c r="D75" s="5">
        <v>0</v>
      </c>
      <c r="E75" s="5">
        <v>0</v>
      </c>
      <c r="F75" s="5">
        <v>0</v>
      </c>
      <c r="G75" s="5">
        <v>0</v>
      </c>
    </row>
    <row r="76" spans="1:7" x14ac:dyDescent="0.2">
      <c r="A76" t="str">
        <f t="shared" si="1"/>
        <v>Consult.6720 · Loan Interest</v>
      </c>
      <c r="B76" s="4" t="s">
        <v>116</v>
      </c>
      <c r="C76" s="4" t="s">
        <v>87</v>
      </c>
      <c r="D76" s="5">
        <v>0</v>
      </c>
      <c r="E76" s="5">
        <v>0</v>
      </c>
      <c r="F76" s="5">
        <v>0</v>
      </c>
      <c r="G76" s="5">
        <v>0</v>
      </c>
    </row>
    <row r="77" spans="1:7" x14ac:dyDescent="0.2">
      <c r="A77" t="str">
        <f t="shared" si="1"/>
        <v>Consult.6721 · Amort of Debt Discount</v>
      </c>
      <c r="B77" s="4" t="s">
        <v>116</v>
      </c>
      <c r="C77" s="4" t="s">
        <v>182</v>
      </c>
      <c r="D77" s="5">
        <v>0</v>
      </c>
      <c r="E77" s="5">
        <v>0</v>
      </c>
      <c r="F77" s="5">
        <v>0</v>
      </c>
      <c r="G77" s="5">
        <v>0</v>
      </c>
    </row>
    <row r="78" spans="1:7" x14ac:dyDescent="0.2">
      <c r="A78" t="str">
        <f t="shared" si="1"/>
        <v>Consult.6722 · Amort of Debt Expense</v>
      </c>
      <c r="B78" s="4" t="s">
        <v>116</v>
      </c>
      <c r="C78" s="4" t="s">
        <v>95</v>
      </c>
      <c r="D78" s="5">
        <v>0</v>
      </c>
      <c r="E78" s="5">
        <v>0</v>
      </c>
      <c r="F78" s="5">
        <v>0</v>
      </c>
      <c r="G78" s="5">
        <v>0</v>
      </c>
    </row>
    <row r="79" spans="1:7" x14ac:dyDescent="0.2">
      <c r="A79" t="str">
        <f t="shared" si="1"/>
        <v>Consult.6723 · LOC Loan Interest</v>
      </c>
      <c r="B79" s="4" t="s">
        <v>116</v>
      </c>
      <c r="C79" s="4" t="s">
        <v>88</v>
      </c>
      <c r="D79" s="5">
        <v>0</v>
      </c>
      <c r="E79" s="5">
        <v>0</v>
      </c>
      <c r="F79" s="5">
        <v>0</v>
      </c>
      <c r="G79" s="5">
        <v>0</v>
      </c>
    </row>
    <row r="80" spans="1:7" x14ac:dyDescent="0.2">
      <c r="A80" t="str">
        <f t="shared" si="1"/>
        <v>Consult.6724 Operating Leases</v>
      </c>
      <c r="B80" s="4" t="s">
        <v>116</v>
      </c>
      <c r="C80" s="4" t="s">
        <v>82</v>
      </c>
      <c r="D80" s="5">
        <v>0</v>
      </c>
      <c r="E80" s="5">
        <v>0</v>
      </c>
      <c r="F80" s="5">
        <v>0</v>
      </c>
      <c r="G80" s="5">
        <v>0</v>
      </c>
    </row>
    <row r="81" spans="1:7" x14ac:dyDescent="0.2">
      <c r="A81" t="str">
        <f t="shared" si="1"/>
        <v>Consult.6725 · 2002 Cephas Warrant- Change</v>
      </c>
      <c r="B81" s="4" t="s">
        <v>116</v>
      </c>
      <c r="C81" s="4" t="s">
        <v>110</v>
      </c>
      <c r="D81" s="5">
        <v>0</v>
      </c>
      <c r="E81" s="5">
        <v>0</v>
      </c>
      <c r="F81" s="5">
        <v>0</v>
      </c>
      <c r="G81" s="5">
        <v>0</v>
      </c>
    </row>
    <row r="82" spans="1:7" x14ac:dyDescent="0.2">
      <c r="A82" t="str">
        <f t="shared" si="1"/>
        <v>Consult.6820 · Taxes</v>
      </c>
      <c r="B82" s="4" t="s">
        <v>116</v>
      </c>
      <c r="C82" s="4" t="s">
        <v>92</v>
      </c>
      <c r="D82" s="5">
        <v>0</v>
      </c>
      <c r="E82" s="5">
        <v>0</v>
      </c>
      <c r="F82" s="5">
        <v>0</v>
      </c>
      <c r="G82" s="5">
        <v>0</v>
      </c>
    </row>
    <row r="83" spans="1:7" x14ac:dyDescent="0.2">
      <c r="A83" t="str">
        <f t="shared" si="1"/>
        <v>Consult.6860 · State</v>
      </c>
      <c r="B83" s="4" t="s">
        <v>116</v>
      </c>
      <c r="C83" s="4" t="s">
        <v>93</v>
      </c>
      <c r="D83" s="5">
        <v>0</v>
      </c>
      <c r="E83" s="5">
        <v>0</v>
      </c>
      <c r="F83" s="5">
        <v>0</v>
      </c>
      <c r="G83" s="5">
        <v>0</v>
      </c>
    </row>
    <row r="84" spans="1:7" x14ac:dyDescent="0.2">
      <c r="A84" t="str">
        <f t="shared" si="1"/>
        <v>Consult.7010 · Interest Income</v>
      </c>
      <c r="B84" s="4" t="s">
        <v>116</v>
      </c>
      <c r="C84" s="4" t="s">
        <v>89</v>
      </c>
      <c r="D84" s="5">
        <v>0</v>
      </c>
      <c r="E84" s="5">
        <v>0</v>
      </c>
      <c r="F84" s="5">
        <v>0</v>
      </c>
      <c r="G84" s="5">
        <v>0</v>
      </c>
    </row>
    <row r="85" spans="1:7" x14ac:dyDescent="0.2">
      <c r="A85" t="str">
        <f t="shared" si="1"/>
        <v>Consult.7030 · Other Income</v>
      </c>
      <c r="B85" s="4" t="s">
        <v>116</v>
      </c>
      <c r="C85" s="4" t="s">
        <v>90</v>
      </c>
      <c r="D85" s="5">
        <v>0</v>
      </c>
      <c r="E85" s="5">
        <v>0</v>
      </c>
      <c r="F85" s="5">
        <v>0</v>
      </c>
      <c r="G85" s="5">
        <v>0</v>
      </c>
    </row>
    <row r="86" spans="1:7" x14ac:dyDescent="0.2">
      <c r="A86" t="str">
        <f t="shared" si="1"/>
        <v>Consult.8010 · Other Expenses</v>
      </c>
      <c r="B86" s="4" t="s">
        <v>116</v>
      </c>
      <c r="C86" s="4" t="s">
        <v>91</v>
      </c>
      <c r="D86" s="5">
        <v>0</v>
      </c>
      <c r="E86" s="5">
        <v>0</v>
      </c>
      <c r="F86" s="5">
        <v>0</v>
      </c>
      <c r="G86" s="5">
        <v>0</v>
      </c>
    </row>
    <row r="87" spans="1:7" x14ac:dyDescent="0.2">
      <c r="A87" t="str">
        <f t="shared" si="1"/>
        <v>Consult.Bad debt expense</v>
      </c>
      <c r="B87" s="4" t="s">
        <v>116</v>
      </c>
      <c r="C87" s="4" t="s">
        <v>50</v>
      </c>
      <c r="D87" s="5">
        <v>0</v>
      </c>
      <c r="E87" s="5">
        <v>0</v>
      </c>
      <c r="F87" s="5">
        <v>0</v>
      </c>
      <c r="G87" s="5">
        <v>0</v>
      </c>
    </row>
    <row r="88" spans="1:7" x14ac:dyDescent="0.2">
      <c r="A88" t="str">
        <f t="shared" si="1"/>
        <v>Consult.Bd of Directors Meeting Expense</v>
      </c>
      <c r="B88" s="4" t="s">
        <v>116</v>
      </c>
      <c r="C88" s="4" t="s">
        <v>20</v>
      </c>
      <c r="D88" s="5">
        <v>0</v>
      </c>
      <c r="E88" s="5">
        <v>0</v>
      </c>
      <c r="F88" s="5">
        <v>0</v>
      </c>
      <c r="G88" s="5">
        <v>0</v>
      </c>
    </row>
    <row r="89" spans="1:7" x14ac:dyDescent="0.2">
      <c r="A89" t="str">
        <f t="shared" si="1"/>
        <v>Consult.Bus Consulting</v>
      </c>
      <c r="B89" s="4" t="s">
        <v>116</v>
      </c>
      <c r="C89" s="4" t="s">
        <v>52</v>
      </c>
      <c r="D89" s="5">
        <v>0</v>
      </c>
      <c r="E89" s="5">
        <v>0</v>
      </c>
      <c r="F89" s="5">
        <v>0</v>
      </c>
      <c r="G89" s="5">
        <v>0</v>
      </c>
    </row>
    <row r="90" spans="1:7" x14ac:dyDescent="0.2">
      <c r="A90" t="str">
        <f t="shared" si="1"/>
        <v>Consult.Employee Training</v>
      </c>
      <c r="B90" s="4" t="s">
        <v>116</v>
      </c>
      <c r="C90" s="4" t="s">
        <v>64</v>
      </c>
      <c r="D90" s="5">
        <v>100</v>
      </c>
      <c r="E90" s="5">
        <v>189.78</v>
      </c>
      <c r="F90" s="5">
        <v>200</v>
      </c>
      <c r="G90" s="5">
        <v>189.78</v>
      </c>
    </row>
    <row r="91" spans="1:7" x14ac:dyDescent="0.2">
      <c r="A91" t="str">
        <f t="shared" si="1"/>
        <v>Consult.Graphics Arts</v>
      </c>
      <c r="B91" s="4" t="s">
        <v>116</v>
      </c>
      <c r="C91" s="4" t="s">
        <v>53</v>
      </c>
      <c r="D91" s="5">
        <v>0</v>
      </c>
      <c r="E91" s="5">
        <v>0</v>
      </c>
      <c r="F91" s="5">
        <v>0</v>
      </c>
      <c r="G91" s="5">
        <v>0</v>
      </c>
    </row>
    <row r="92" spans="1:7" x14ac:dyDescent="0.2">
      <c r="A92" t="str">
        <f t="shared" si="1"/>
        <v>Consult.IP Phone</v>
      </c>
      <c r="B92" s="4" t="s">
        <v>116</v>
      </c>
      <c r="C92" s="4" t="s">
        <v>45</v>
      </c>
      <c r="D92" s="5">
        <v>0</v>
      </c>
      <c r="E92" s="5">
        <v>0</v>
      </c>
      <c r="F92" s="5">
        <v>0</v>
      </c>
      <c r="G92" s="5">
        <v>0</v>
      </c>
    </row>
    <row r="93" spans="1:7" x14ac:dyDescent="0.2">
      <c r="A93" t="str">
        <f t="shared" si="1"/>
        <v>Consult.Marcom</v>
      </c>
      <c r="B93" s="4" t="s">
        <v>116</v>
      </c>
      <c r="C93" s="4" t="s">
        <v>111</v>
      </c>
      <c r="D93" s="5">
        <v>0</v>
      </c>
      <c r="E93" s="5">
        <v>0</v>
      </c>
      <c r="F93" s="5">
        <v>0</v>
      </c>
      <c r="G93" s="5">
        <v>0</v>
      </c>
    </row>
    <row r="94" spans="1:7" x14ac:dyDescent="0.2">
      <c r="A94" t="str">
        <f t="shared" si="1"/>
        <v>Consult.Marketing</v>
      </c>
      <c r="B94" s="4" t="s">
        <v>116</v>
      </c>
      <c r="C94" s="4" t="s">
        <v>28</v>
      </c>
      <c r="D94" s="5">
        <v>0</v>
      </c>
      <c r="E94" s="5">
        <v>0</v>
      </c>
      <c r="F94" s="5">
        <v>0</v>
      </c>
      <c r="G94" s="5">
        <v>0</v>
      </c>
    </row>
    <row r="95" spans="1:7" x14ac:dyDescent="0.2">
      <c r="A95" t="str">
        <f t="shared" si="1"/>
        <v>Consult.Misc Expense</v>
      </c>
      <c r="B95" s="4" t="s">
        <v>116</v>
      </c>
      <c r="C95" s="4" t="s">
        <v>112</v>
      </c>
      <c r="D95" s="5">
        <v>0</v>
      </c>
      <c r="E95" s="5">
        <v>0</v>
      </c>
      <c r="F95" s="5">
        <v>0</v>
      </c>
      <c r="G95" s="5">
        <v>0</v>
      </c>
    </row>
    <row r="96" spans="1:7" x14ac:dyDescent="0.2">
      <c r="A96" t="str">
        <f t="shared" si="1"/>
        <v>Consult.Miscellaneous Expense</v>
      </c>
      <c r="B96" s="4" t="s">
        <v>116</v>
      </c>
      <c r="C96" s="4" t="s">
        <v>113</v>
      </c>
      <c r="D96" s="5">
        <v>0</v>
      </c>
      <c r="E96" s="5">
        <v>0</v>
      </c>
      <c r="F96" s="5">
        <v>0</v>
      </c>
      <c r="G96" s="5">
        <v>0</v>
      </c>
    </row>
    <row r="97" spans="1:7" x14ac:dyDescent="0.2">
      <c r="A97" t="str">
        <f t="shared" si="1"/>
        <v>Consult.Other Reimbursed Expenses</v>
      </c>
      <c r="B97" s="4" t="s">
        <v>116</v>
      </c>
      <c r="C97" s="4" t="s">
        <v>114</v>
      </c>
      <c r="D97" s="5">
        <v>0</v>
      </c>
      <c r="E97" s="5">
        <v>0</v>
      </c>
      <c r="F97" s="5">
        <v>0</v>
      </c>
      <c r="G97" s="5">
        <v>0</v>
      </c>
    </row>
    <row r="98" spans="1:7" x14ac:dyDescent="0.2">
      <c r="A98" t="str">
        <f t="shared" si="1"/>
        <v>Consult.Platform</v>
      </c>
      <c r="B98" s="4" t="s">
        <v>116</v>
      </c>
      <c r="C98" s="4" t="s">
        <v>44</v>
      </c>
      <c r="D98" s="5">
        <v>0</v>
      </c>
      <c r="E98" s="5">
        <v>0</v>
      </c>
      <c r="F98" s="5">
        <v>0</v>
      </c>
      <c r="G98" s="5">
        <v>0</v>
      </c>
    </row>
    <row r="99" spans="1:7" x14ac:dyDescent="0.2">
      <c r="A99" t="str">
        <f t="shared" si="1"/>
        <v>Consult.Processing Fees</v>
      </c>
      <c r="B99" s="4" t="s">
        <v>116</v>
      </c>
      <c r="C99" s="4" t="s">
        <v>1</v>
      </c>
      <c r="D99" s="5">
        <v>0</v>
      </c>
      <c r="E99" s="5">
        <v>0</v>
      </c>
      <c r="F99" s="5">
        <v>0</v>
      </c>
      <c r="G99" s="5">
        <v>0</v>
      </c>
    </row>
    <row r="100" spans="1:7" x14ac:dyDescent="0.2">
      <c r="A100" t="str">
        <f t="shared" si="1"/>
        <v>Consult.Prod Dev - Other</v>
      </c>
      <c r="B100" s="4" t="s">
        <v>116</v>
      </c>
      <c r="C100" s="4" t="s">
        <v>46</v>
      </c>
      <c r="D100" s="5">
        <v>0</v>
      </c>
      <c r="E100" s="5">
        <v>0</v>
      </c>
      <c r="F100" s="5">
        <v>0</v>
      </c>
      <c r="G100" s="5">
        <v>0</v>
      </c>
    </row>
    <row r="101" spans="1:7" x14ac:dyDescent="0.2">
      <c r="A101" t="str">
        <f t="shared" si="1"/>
        <v>Consult.Product Devel-Equipment Rent</v>
      </c>
      <c r="B101" s="4" t="s">
        <v>116</v>
      </c>
      <c r="C101" s="4" t="s">
        <v>257</v>
      </c>
      <c r="D101" s="5">
        <v>0</v>
      </c>
      <c r="E101" s="5">
        <v>0</v>
      </c>
      <c r="F101" s="5">
        <v>0</v>
      </c>
      <c r="G101" s="5">
        <v>0</v>
      </c>
    </row>
    <row r="102" spans="1:7" x14ac:dyDescent="0.2">
      <c r="A102" t="str">
        <f t="shared" si="1"/>
        <v>Consult.Product Development</v>
      </c>
      <c r="B102" s="4" t="s">
        <v>116</v>
      </c>
      <c r="C102" s="4" t="s">
        <v>43</v>
      </c>
      <c r="D102" s="5">
        <v>0</v>
      </c>
      <c r="E102" s="5">
        <v>0</v>
      </c>
      <c r="F102" s="5">
        <v>0</v>
      </c>
      <c r="G102" s="5">
        <v>0</v>
      </c>
    </row>
    <row r="103" spans="1:7" x14ac:dyDescent="0.2">
      <c r="A103" t="str">
        <f t="shared" si="1"/>
        <v>Consult.Project Materials</v>
      </c>
      <c r="B103" s="4" t="s">
        <v>116</v>
      </c>
      <c r="C103" s="4" t="s">
        <v>65</v>
      </c>
      <c r="D103" s="5">
        <v>450</v>
      </c>
      <c r="E103" s="5">
        <v>0</v>
      </c>
      <c r="F103" s="5">
        <v>900</v>
      </c>
      <c r="G103" s="5">
        <v>0</v>
      </c>
    </row>
    <row r="104" spans="1:7" x14ac:dyDescent="0.2">
      <c r="A104" t="str">
        <f t="shared" si="1"/>
        <v>Consult.Recruiting Fees</v>
      </c>
      <c r="B104" s="4" t="s">
        <v>116</v>
      </c>
      <c r="C104" s="4" t="s">
        <v>54</v>
      </c>
      <c r="D104" s="5">
        <v>0</v>
      </c>
      <c r="E104" s="5">
        <v>6250</v>
      </c>
      <c r="F104" s="5">
        <v>0</v>
      </c>
      <c r="G104" s="5">
        <v>6250</v>
      </c>
    </row>
    <row r="105" spans="1:7" x14ac:dyDescent="0.2">
      <c r="A105" t="str">
        <f t="shared" si="1"/>
        <v>Consult.Tax Federal</v>
      </c>
      <c r="B105" s="4" t="s">
        <v>116</v>
      </c>
      <c r="C105" s="4" t="s">
        <v>2</v>
      </c>
      <c r="D105" s="5">
        <v>0</v>
      </c>
      <c r="E105" s="5">
        <v>10826.54</v>
      </c>
      <c r="F105" s="5">
        <v>0</v>
      </c>
      <c r="G105" s="5">
        <v>21673.03</v>
      </c>
    </row>
    <row r="106" spans="1:7" x14ac:dyDescent="0.2">
      <c r="A106" t="str">
        <f t="shared" si="1"/>
        <v>Consult.Tax State</v>
      </c>
      <c r="B106" s="4" t="s">
        <v>116</v>
      </c>
      <c r="C106" s="4" t="s">
        <v>3</v>
      </c>
      <c r="D106" s="5">
        <v>0</v>
      </c>
      <c r="E106" s="5">
        <v>562.85</v>
      </c>
      <c r="F106" s="5">
        <v>0</v>
      </c>
      <c r="G106" s="5">
        <v>4046.71</v>
      </c>
    </row>
    <row r="107" spans="1:7" x14ac:dyDescent="0.2">
      <c r="A107" t="str">
        <f t="shared" si="1"/>
        <v>Consult.Training</v>
      </c>
      <c r="B107" s="4" t="s">
        <v>116</v>
      </c>
      <c r="C107" s="4" t="s">
        <v>66</v>
      </c>
      <c r="D107" s="5">
        <v>0</v>
      </c>
      <c r="E107" s="5">
        <v>0</v>
      </c>
      <c r="F107" s="5">
        <v>0</v>
      </c>
      <c r="G107" s="5">
        <v>0</v>
      </c>
    </row>
    <row r="108" spans="1:7" x14ac:dyDescent="0.2">
      <c r="A108" t="str">
        <f t="shared" si="1"/>
        <v>Consult.Travel &amp; Entertainment - Meals</v>
      </c>
      <c r="B108" s="4" t="s">
        <v>116</v>
      </c>
      <c r="C108" s="4" t="s">
        <v>21</v>
      </c>
      <c r="D108" s="5">
        <v>0</v>
      </c>
      <c r="E108" s="5">
        <v>0</v>
      </c>
      <c r="F108" s="5">
        <v>0</v>
      </c>
      <c r="G108" s="5">
        <v>0</v>
      </c>
    </row>
    <row r="109" spans="1:7" x14ac:dyDescent="0.2">
      <c r="A109" t="str">
        <f t="shared" si="1"/>
        <v>CustOp.6110 · Automobile Expense</v>
      </c>
      <c r="B109" s="4" t="s">
        <v>263</v>
      </c>
      <c r="C109" s="4" t="s">
        <v>67</v>
      </c>
      <c r="D109" s="5">
        <v>0</v>
      </c>
      <c r="E109" s="5">
        <v>0</v>
      </c>
      <c r="F109" s="5">
        <v>0</v>
      </c>
      <c r="G109" s="5">
        <v>0</v>
      </c>
    </row>
    <row r="110" spans="1:7" x14ac:dyDescent="0.2">
      <c r="A110" t="str">
        <f t="shared" si="1"/>
        <v>CustOp.6130 · Discounts</v>
      </c>
      <c r="B110" s="4" t="s">
        <v>263</v>
      </c>
      <c r="C110" s="4" t="s">
        <v>68</v>
      </c>
      <c r="D110" s="5">
        <v>0</v>
      </c>
      <c r="E110" s="5">
        <v>0</v>
      </c>
      <c r="F110" s="5">
        <v>0</v>
      </c>
      <c r="G110" s="5">
        <v>0</v>
      </c>
    </row>
    <row r="111" spans="1:7" x14ac:dyDescent="0.2">
      <c r="A111" t="str">
        <f t="shared" si="1"/>
        <v>CustOp.6131 · Returns &amp; allowances</v>
      </c>
      <c r="B111" s="4" t="s">
        <v>263</v>
      </c>
      <c r="C111" s="4" t="s">
        <v>104</v>
      </c>
      <c r="D111" s="5">
        <v>0</v>
      </c>
      <c r="E111" s="5">
        <v>0</v>
      </c>
      <c r="F111" s="5">
        <v>0</v>
      </c>
      <c r="G111" s="5">
        <v>0</v>
      </c>
    </row>
    <row r="112" spans="1:7" x14ac:dyDescent="0.2">
      <c r="A112" t="str">
        <f t="shared" si="1"/>
        <v>CustOp.6132 · Advertising</v>
      </c>
      <c r="B112" s="4" t="s">
        <v>263</v>
      </c>
      <c r="C112" s="4" t="s">
        <v>29</v>
      </c>
      <c r="D112" s="5">
        <v>0</v>
      </c>
      <c r="E112" s="5">
        <v>0</v>
      </c>
      <c r="F112" s="5">
        <v>0</v>
      </c>
      <c r="G112" s="5">
        <v>0</v>
      </c>
    </row>
    <row r="113" spans="1:7" x14ac:dyDescent="0.2">
      <c r="A113" t="str">
        <f t="shared" si="1"/>
        <v>CustOp.6133 · Promotion</v>
      </c>
      <c r="B113" s="4" t="s">
        <v>263</v>
      </c>
      <c r="C113" s="4" t="s">
        <v>30</v>
      </c>
      <c r="D113" s="5">
        <v>0</v>
      </c>
      <c r="E113" s="5">
        <v>0</v>
      </c>
      <c r="F113" s="5">
        <v>0</v>
      </c>
      <c r="G113" s="5">
        <v>0</v>
      </c>
    </row>
    <row r="114" spans="1:7" x14ac:dyDescent="0.2">
      <c r="A114" t="str">
        <f t="shared" si="1"/>
        <v>CustOp.6135 · Tech Training</v>
      </c>
      <c r="B114" s="4" t="s">
        <v>263</v>
      </c>
      <c r="C114" s="4" t="s">
        <v>31</v>
      </c>
      <c r="D114" s="5">
        <v>0</v>
      </c>
      <c r="E114" s="5">
        <v>0</v>
      </c>
      <c r="F114" s="5">
        <v>0</v>
      </c>
      <c r="G114" s="5">
        <v>0</v>
      </c>
    </row>
    <row r="115" spans="1:7" x14ac:dyDescent="0.2">
      <c r="A115" t="str">
        <f t="shared" si="1"/>
        <v>CustOp.6136 · Website</v>
      </c>
      <c r="B115" s="4" t="s">
        <v>263</v>
      </c>
      <c r="C115" s="4" t="s">
        <v>32</v>
      </c>
      <c r="D115" s="5">
        <v>0</v>
      </c>
      <c r="E115" s="5">
        <v>0</v>
      </c>
      <c r="F115" s="5">
        <v>0</v>
      </c>
      <c r="G115" s="5">
        <v>0</v>
      </c>
    </row>
    <row r="116" spans="1:7" x14ac:dyDescent="0.2">
      <c r="A116" t="str">
        <f t="shared" si="1"/>
        <v>CustOp.6137 · Telemarketing</v>
      </c>
      <c r="B116" s="4" t="s">
        <v>263</v>
      </c>
      <c r="C116" s="4" t="s">
        <v>33</v>
      </c>
      <c r="D116" s="5">
        <v>0</v>
      </c>
      <c r="E116" s="5">
        <v>0</v>
      </c>
      <c r="F116" s="5">
        <v>0</v>
      </c>
      <c r="G116" s="5">
        <v>0</v>
      </c>
    </row>
    <row r="117" spans="1:7" x14ac:dyDescent="0.2">
      <c r="A117" t="str">
        <f t="shared" si="1"/>
        <v>CustOp.6138 · Trade Shows</v>
      </c>
      <c r="B117" s="4" t="s">
        <v>263</v>
      </c>
      <c r="C117" s="4" t="s">
        <v>34</v>
      </c>
      <c r="D117" s="5">
        <v>0</v>
      </c>
      <c r="E117" s="5">
        <v>0</v>
      </c>
      <c r="F117" s="5">
        <v>0</v>
      </c>
      <c r="G117" s="5">
        <v>0</v>
      </c>
    </row>
    <row r="118" spans="1:7" x14ac:dyDescent="0.2">
      <c r="A118" t="str">
        <f t="shared" si="1"/>
        <v>CustOp.6139 · Public Relations</v>
      </c>
      <c r="B118" s="4" t="s">
        <v>263</v>
      </c>
      <c r="C118" s="4" t="s">
        <v>35</v>
      </c>
      <c r="D118" s="5">
        <v>0</v>
      </c>
      <c r="E118" s="5">
        <v>0</v>
      </c>
      <c r="F118" s="5">
        <v>0</v>
      </c>
      <c r="G118" s="5">
        <v>0</v>
      </c>
    </row>
    <row r="119" spans="1:7" x14ac:dyDescent="0.2">
      <c r="A119" t="str">
        <f t="shared" si="1"/>
        <v>CustOp.6140 · Graphic Art &amp; Copy Services</v>
      </c>
      <c r="B119" s="4" t="s">
        <v>263</v>
      </c>
      <c r="C119" s="4" t="s">
        <v>36</v>
      </c>
      <c r="D119" s="5">
        <v>0</v>
      </c>
      <c r="E119" s="5">
        <v>0</v>
      </c>
      <c r="F119" s="5">
        <v>0</v>
      </c>
      <c r="G119" s="5">
        <v>0</v>
      </c>
    </row>
    <row r="120" spans="1:7" x14ac:dyDescent="0.2">
      <c r="A120" t="str">
        <f t="shared" si="1"/>
        <v>CustOp.6141 · Premiums</v>
      </c>
      <c r="B120" s="4" t="s">
        <v>263</v>
      </c>
      <c r="C120" s="4" t="s">
        <v>39</v>
      </c>
      <c r="D120" s="5">
        <v>0</v>
      </c>
      <c r="E120" s="5">
        <v>0</v>
      </c>
      <c r="F120" s="5">
        <v>0</v>
      </c>
      <c r="G120" s="5">
        <v>0</v>
      </c>
    </row>
    <row r="121" spans="1:7" x14ac:dyDescent="0.2">
      <c r="A121" t="str">
        <f t="shared" si="1"/>
        <v>CustOp.6142 · Marketing Information</v>
      </c>
      <c r="B121" s="4" t="s">
        <v>263</v>
      </c>
      <c r="C121" s="4" t="s">
        <v>40</v>
      </c>
      <c r="D121" s="5">
        <v>0</v>
      </c>
      <c r="E121" s="5">
        <v>0</v>
      </c>
      <c r="F121" s="5">
        <v>0</v>
      </c>
      <c r="G121" s="5">
        <v>0</v>
      </c>
    </row>
    <row r="122" spans="1:7" x14ac:dyDescent="0.2">
      <c r="A122" t="str">
        <f t="shared" si="1"/>
        <v>CustOp.6143 · Co-Marketing Programs</v>
      </c>
      <c r="B122" s="4" t="s">
        <v>263</v>
      </c>
      <c r="C122" s="4" t="s">
        <v>41</v>
      </c>
      <c r="D122" s="5">
        <v>0</v>
      </c>
      <c r="E122" s="5">
        <v>0</v>
      </c>
      <c r="F122" s="5">
        <v>0</v>
      </c>
      <c r="G122" s="5">
        <v>0</v>
      </c>
    </row>
    <row r="123" spans="1:7" x14ac:dyDescent="0.2">
      <c r="A123" t="str">
        <f t="shared" si="1"/>
        <v>CustOp.6144 · Channel Programs</v>
      </c>
      <c r="B123" s="4" t="s">
        <v>263</v>
      </c>
      <c r="C123" s="4" t="s">
        <v>42</v>
      </c>
      <c r="D123" s="5">
        <v>0</v>
      </c>
      <c r="E123" s="5">
        <v>0</v>
      </c>
      <c r="F123" s="5">
        <v>0</v>
      </c>
      <c r="G123" s="5">
        <v>0</v>
      </c>
    </row>
    <row r="124" spans="1:7" x14ac:dyDescent="0.2">
      <c r="A124" t="str">
        <f t="shared" si="1"/>
        <v>CustOp.6149 · Amortization Expense</v>
      </c>
      <c r="B124" s="4" t="s">
        <v>263</v>
      </c>
      <c r="C124" s="4" t="s">
        <v>105</v>
      </c>
      <c r="D124" s="5">
        <v>0</v>
      </c>
      <c r="E124" s="5">
        <v>0</v>
      </c>
      <c r="F124" s="5">
        <v>0</v>
      </c>
      <c r="G124" s="5">
        <v>0</v>
      </c>
    </row>
    <row r="125" spans="1:7" x14ac:dyDescent="0.2">
      <c r="A125" t="str">
        <f t="shared" si="1"/>
        <v>CustOp.6150 · Depreciation Expense</v>
      </c>
      <c r="B125" s="4" t="s">
        <v>263</v>
      </c>
      <c r="C125" s="4" t="s">
        <v>94</v>
      </c>
      <c r="D125" s="5">
        <v>0</v>
      </c>
      <c r="E125" s="5">
        <v>0</v>
      </c>
      <c r="F125" s="5">
        <v>0</v>
      </c>
      <c r="G125" s="5">
        <v>0</v>
      </c>
    </row>
    <row r="126" spans="1:7" x14ac:dyDescent="0.2">
      <c r="A126" t="str">
        <f t="shared" si="1"/>
        <v>CustOp.6159 · Contributions</v>
      </c>
      <c r="B126" s="4" t="s">
        <v>263</v>
      </c>
      <c r="C126" s="4" t="s">
        <v>69</v>
      </c>
      <c r="D126" s="5">
        <v>0</v>
      </c>
      <c r="E126" s="5">
        <v>0</v>
      </c>
      <c r="F126" s="5">
        <v>0</v>
      </c>
      <c r="G126" s="5">
        <v>0</v>
      </c>
    </row>
    <row r="127" spans="1:7" x14ac:dyDescent="0.2">
      <c r="A127" t="str">
        <f t="shared" si="1"/>
        <v>CustOp.6160 · Dues and Subscriptions</v>
      </c>
      <c r="B127" s="4" t="s">
        <v>263</v>
      </c>
      <c r="C127" s="4" t="s">
        <v>70</v>
      </c>
      <c r="D127" s="5">
        <v>0</v>
      </c>
      <c r="E127" s="5">
        <v>0</v>
      </c>
      <c r="F127" s="5">
        <v>0</v>
      </c>
      <c r="G127" s="5">
        <v>0</v>
      </c>
    </row>
    <row r="128" spans="1:7" x14ac:dyDescent="0.2">
      <c r="A128" t="str">
        <f t="shared" si="1"/>
        <v>CustOp.6170 · Equipment Rental</v>
      </c>
      <c r="B128" s="4" t="s">
        <v>263</v>
      </c>
      <c r="C128" s="4" t="s">
        <v>71</v>
      </c>
      <c r="D128" s="5">
        <v>0</v>
      </c>
      <c r="E128" s="5">
        <v>0</v>
      </c>
      <c r="F128" s="5">
        <v>0</v>
      </c>
      <c r="G128" s="5">
        <v>0</v>
      </c>
    </row>
    <row r="129" spans="1:7" x14ac:dyDescent="0.2">
      <c r="A129" t="str">
        <f t="shared" si="1"/>
        <v>CustOp.6180 · Insurance - Other</v>
      </c>
      <c r="B129" s="4" t="s">
        <v>263</v>
      </c>
      <c r="C129" s="4" t="s">
        <v>258</v>
      </c>
      <c r="D129" s="5">
        <v>0</v>
      </c>
      <c r="E129" s="5">
        <v>0</v>
      </c>
      <c r="F129" s="5">
        <v>0</v>
      </c>
      <c r="G129" s="5">
        <v>0</v>
      </c>
    </row>
    <row r="130" spans="1:7" x14ac:dyDescent="0.2">
      <c r="A130" t="str">
        <f t="shared" si="1"/>
        <v>CustOp.6181 · Officer Life Insurance</v>
      </c>
      <c r="B130" s="4" t="s">
        <v>263</v>
      </c>
      <c r="C130" s="4" t="s">
        <v>47</v>
      </c>
      <c r="D130" s="5">
        <v>0</v>
      </c>
      <c r="E130" s="5">
        <v>0</v>
      </c>
      <c r="F130" s="5">
        <v>0</v>
      </c>
      <c r="G130" s="5">
        <v>0</v>
      </c>
    </row>
    <row r="131" spans="1:7" x14ac:dyDescent="0.2">
      <c r="A131" t="str">
        <f t="shared" si="1"/>
        <v>CustOp.6182 · D&amp;O Insurance</v>
      </c>
      <c r="B131" s="4" t="s">
        <v>263</v>
      </c>
      <c r="C131" s="4" t="s">
        <v>48</v>
      </c>
      <c r="D131" s="5">
        <v>0</v>
      </c>
      <c r="E131" s="5">
        <v>0</v>
      </c>
      <c r="F131" s="5">
        <v>0</v>
      </c>
      <c r="G131" s="5">
        <v>0</v>
      </c>
    </row>
    <row r="132" spans="1:7" x14ac:dyDescent="0.2">
      <c r="A132" t="str">
        <f t="shared" ref="A132:A195" si="2">CONCATENATE(B132,".",C132)</f>
        <v>CustOp.6230 · Licenses and Permits</v>
      </c>
      <c r="B132" s="4" t="s">
        <v>263</v>
      </c>
      <c r="C132" s="4" t="s">
        <v>72</v>
      </c>
      <c r="D132" s="5">
        <v>0</v>
      </c>
      <c r="E132" s="5">
        <v>0</v>
      </c>
      <c r="F132" s="5">
        <v>0</v>
      </c>
      <c r="G132" s="5">
        <v>0</v>
      </c>
    </row>
    <row r="133" spans="1:7" x14ac:dyDescent="0.2">
      <c r="A133" t="str">
        <f t="shared" si="2"/>
        <v>CustOp.6250 · Postage and Delivery</v>
      </c>
      <c r="B133" s="4" t="s">
        <v>263</v>
      </c>
      <c r="C133" s="4" t="s">
        <v>73</v>
      </c>
      <c r="D133" s="5">
        <v>0</v>
      </c>
      <c r="E133" s="5">
        <v>30.87</v>
      </c>
      <c r="F133" s="5">
        <v>0</v>
      </c>
      <c r="G133" s="5">
        <v>30.87</v>
      </c>
    </row>
    <row r="134" spans="1:7" x14ac:dyDescent="0.2">
      <c r="A134" t="str">
        <f t="shared" si="2"/>
        <v>CustOp.6260 · Print Production</v>
      </c>
      <c r="B134" s="4" t="s">
        <v>263</v>
      </c>
      <c r="C134" s="4" t="s">
        <v>37</v>
      </c>
      <c r="D134" s="5">
        <v>0</v>
      </c>
      <c r="E134" s="5">
        <v>0</v>
      </c>
      <c r="F134" s="5">
        <v>0</v>
      </c>
      <c r="G134" s="5">
        <v>0</v>
      </c>
    </row>
    <row r="135" spans="1:7" x14ac:dyDescent="0.2">
      <c r="A135" t="str">
        <f t="shared" si="2"/>
        <v>CustOp.6261 · Prod Broch &amp; Other Mktg Mat'ls</v>
      </c>
      <c r="B135" s="4" t="s">
        <v>263</v>
      </c>
      <c r="C135" s="4" t="s">
        <v>38</v>
      </c>
      <c r="D135" s="5">
        <v>0</v>
      </c>
      <c r="E135" s="5">
        <v>0</v>
      </c>
      <c r="F135" s="5">
        <v>0</v>
      </c>
      <c r="G135" s="5">
        <v>0</v>
      </c>
    </row>
    <row r="136" spans="1:7" x14ac:dyDescent="0.2">
      <c r="A136" t="str">
        <f t="shared" si="2"/>
        <v>CustOp.6269 · Software License Fees</v>
      </c>
      <c r="B136" s="4" t="s">
        <v>263</v>
      </c>
      <c r="C136" s="4" t="s">
        <v>74</v>
      </c>
      <c r="D136" s="5">
        <v>500</v>
      </c>
      <c r="E136" s="5">
        <v>26.73</v>
      </c>
      <c r="F136" s="5">
        <v>1000</v>
      </c>
      <c r="G136" s="5">
        <v>26.73</v>
      </c>
    </row>
    <row r="137" spans="1:7" x14ac:dyDescent="0.2">
      <c r="A137" t="str">
        <f t="shared" si="2"/>
        <v>CustOp.6270 · Professional Fees</v>
      </c>
      <c r="B137" s="4" t="s">
        <v>263</v>
      </c>
      <c r="C137" s="4" t="s">
        <v>56</v>
      </c>
      <c r="D137" s="5">
        <v>0</v>
      </c>
      <c r="E137" s="5">
        <v>0</v>
      </c>
      <c r="F137" s="5">
        <v>0</v>
      </c>
      <c r="G137" s="5">
        <v>0</v>
      </c>
    </row>
    <row r="138" spans="1:7" x14ac:dyDescent="0.2">
      <c r="A138" t="str">
        <f t="shared" si="2"/>
        <v>CustOp.6271 · Outside Services - Other</v>
      </c>
      <c r="B138" s="4" t="s">
        <v>263</v>
      </c>
      <c r="C138" s="4" t="s">
        <v>259</v>
      </c>
      <c r="D138" s="5">
        <v>0</v>
      </c>
      <c r="E138" s="5">
        <v>0</v>
      </c>
      <c r="F138" s="5">
        <v>0</v>
      </c>
      <c r="G138" s="5">
        <v>0</v>
      </c>
    </row>
    <row r="139" spans="1:7" x14ac:dyDescent="0.2">
      <c r="A139" t="str">
        <f t="shared" si="2"/>
        <v>CustOp.6272 · Outside Services-Credit Reports</v>
      </c>
      <c r="B139" s="4" t="s">
        <v>263</v>
      </c>
      <c r="C139" s="4" t="s">
        <v>75</v>
      </c>
      <c r="D139" s="5">
        <v>0</v>
      </c>
      <c r="E139" s="5">
        <v>0</v>
      </c>
      <c r="F139" s="5">
        <v>0</v>
      </c>
      <c r="G139" s="5">
        <v>0</v>
      </c>
    </row>
    <row r="140" spans="1:7" x14ac:dyDescent="0.2">
      <c r="A140" t="str">
        <f t="shared" si="2"/>
        <v>CustOp.6280 · Legal Fees</v>
      </c>
      <c r="B140" s="4" t="s">
        <v>263</v>
      </c>
      <c r="C140" s="4" t="s">
        <v>57</v>
      </c>
      <c r="D140" s="5">
        <v>0</v>
      </c>
      <c r="E140" s="5">
        <v>0</v>
      </c>
      <c r="F140" s="5">
        <v>0</v>
      </c>
      <c r="G140" s="5">
        <v>0</v>
      </c>
    </row>
    <row r="141" spans="1:7" x14ac:dyDescent="0.2">
      <c r="A141" t="str">
        <f t="shared" si="2"/>
        <v>CustOp.6290 · Rent</v>
      </c>
      <c r="B141" s="4" t="s">
        <v>263</v>
      </c>
      <c r="C141" s="4" t="s">
        <v>76</v>
      </c>
      <c r="D141" s="5">
        <v>0</v>
      </c>
      <c r="E141" s="5">
        <v>0</v>
      </c>
      <c r="F141" s="5">
        <v>0</v>
      </c>
      <c r="G141" s="5">
        <v>0</v>
      </c>
    </row>
    <row r="142" spans="1:7" x14ac:dyDescent="0.2">
      <c r="A142" t="str">
        <f t="shared" si="2"/>
        <v>CustOp.6293 · Business Owners Propty&amp;Liab Ins</v>
      </c>
      <c r="B142" s="4" t="s">
        <v>263</v>
      </c>
      <c r="C142" s="4" t="s">
        <v>49</v>
      </c>
      <c r="D142" s="5">
        <v>0</v>
      </c>
      <c r="E142" s="5">
        <v>0</v>
      </c>
      <c r="F142" s="5">
        <v>0</v>
      </c>
      <c r="G142" s="5">
        <v>0</v>
      </c>
    </row>
    <row r="143" spans="1:7" x14ac:dyDescent="0.2">
      <c r="A143" t="str">
        <f t="shared" si="2"/>
        <v>CustOp.6300 · Repairs</v>
      </c>
      <c r="B143" s="4" t="s">
        <v>263</v>
      </c>
      <c r="C143" s="4" t="s">
        <v>59</v>
      </c>
      <c r="D143" s="5">
        <v>0</v>
      </c>
      <c r="E143" s="5">
        <v>0</v>
      </c>
      <c r="F143" s="5">
        <v>0</v>
      </c>
      <c r="G143" s="5">
        <v>0</v>
      </c>
    </row>
    <row r="144" spans="1:7" x14ac:dyDescent="0.2">
      <c r="A144" t="str">
        <f t="shared" si="2"/>
        <v>CustOp.6310 · Building Repairs</v>
      </c>
      <c r="B144" s="4" t="s">
        <v>263</v>
      </c>
      <c r="C144" s="4" t="s">
        <v>60</v>
      </c>
      <c r="D144" s="5">
        <v>0</v>
      </c>
      <c r="E144" s="5">
        <v>0</v>
      </c>
      <c r="F144" s="5">
        <v>0</v>
      </c>
      <c r="G144" s="5">
        <v>0</v>
      </c>
    </row>
    <row r="145" spans="1:7" x14ac:dyDescent="0.2">
      <c r="A145" t="str">
        <f t="shared" si="2"/>
        <v>CustOp.6320 · Computer Repairs</v>
      </c>
      <c r="B145" s="4" t="s">
        <v>263</v>
      </c>
      <c r="C145" s="4" t="s">
        <v>61</v>
      </c>
      <c r="D145" s="5">
        <v>0</v>
      </c>
      <c r="E145" s="5">
        <v>0</v>
      </c>
      <c r="F145" s="5">
        <v>0</v>
      </c>
      <c r="G145" s="5">
        <v>0</v>
      </c>
    </row>
    <row r="146" spans="1:7" x14ac:dyDescent="0.2">
      <c r="A146" t="str">
        <f t="shared" si="2"/>
        <v>CustOp.6330 · Equipment Repairs</v>
      </c>
      <c r="B146" s="4" t="s">
        <v>263</v>
      </c>
      <c r="C146" s="4" t="s">
        <v>62</v>
      </c>
      <c r="D146" s="5">
        <v>0</v>
      </c>
      <c r="E146" s="5">
        <v>0</v>
      </c>
      <c r="F146" s="5">
        <v>0</v>
      </c>
      <c r="G146" s="5">
        <v>0</v>
      </c>
    </row>
    <row r="147" spans="1:7" x14ac:dyDescent="0.2">
      <c r="A147" t="str">
        <f t="shared" si="2"/>
        <v>CustOp.6340 · Communications - Other</v>
      </c>
      <c r="B147" s="4" t="s">
        <v>263</v>
      </c>
      <c r="C147" s="4" t="s">
        <v>260</v>
      </c>
      <c r="D147" s="5">
        <v>0</v>
      </c>
      <c r="E147" s="5">
        <v>0</v>
      </c>
      <c r="F147" s="5">
        <v>0</v>
      </c>
      <c r="G147" s="5">
        <v>0</v>
      </c>
    </row>
    <row r="148" spans="1:7" x14ac:dyDescent="0.2">
      <c r="A148" t="str">
        <f t="shared" si="2"/>
        <v>CustOp.6341 · Telephone</v>
      </c>
      <c r="B148" s="4" t="s">
        <v>263</v>
      </c>
      <c r="C148" s="4" t="s">
        <v>77</v>
      </c>
      <c r="D148" s="5">
        <v>0</v>
      </c>
      <c r="E148" s="5">
        <v>0</v>
      </c>
      <c r="F148" s="5">
        <v>0</v>
      </c>
      <c r="G148" s="5">
        <v>0</v>
      </c>
    </row>
    <row r="149" spans="1:7" x14ac:dyDescent="0.2">
      <c r="A149" t="str">
        <f t="shared" si="2"/>
        <v>CustOp.6342 · Cellphone</v>
      </c>
      <c r="B149" s="4" t="s">
        <v>263</v>
      </c>
      <c r="C149" s="4" t="s">
        <v>261</v>
      </c>
      <c r="D149" s="5">
        <v>0</v>
      </c>
      <c r="E149" s="5">
        <v>0</v>
      </c>
      <c r="F149" s="5">
        <v>0</v>
      </c>
      <c r="G149" s="5">
        <v>0</v>
      </c>
    </row>
    <row r="150" spans="1:7" x14ac:dyDescent="0.2">
      <c r="A150" t="str">
        <f t="shared" si="2"/>
        <v>CustOp.6343 · Internet Access</v>
      </c>
      <c r="B150" s="4" t="s">
        <v>263</v>
      </c>
      <c r="C150" s="4" t="s">
        <v>78</v>
      </c>
      <c r="D150" s="5">
        <v>0</v>
      </c>
      <c r="E150" s="5">
        <v>0</v>
      </c>
      <c r="F150" s="5">
        <v>0</v>
      </c>
      <c r="G150" s="5">
        <v>0</v>
      </c>
    </row>
    <row r="151" spans="1:7" x14ac:dyDescent="0.2">
      <c r="A151" t="str">
        <f t="shared" si="2"/>
        <v>CustOp.6350 · Travel &amp; Ent - Other</v>
      </c>
      <c r="B151" s="4" t="s">
        <v>263</v>
      </c>
      <c r="C151" s="4" t="s">
        <v>256</v>
      </c>
      <c r="D151" s="5">
        <v>0</v>
      </c>
      <c r="E151" s="5">
        <v>0</v>
      </c>
      <c r="F151" s="5">
        <v>0</v>
      </c>
      <c r="G151" s="5">
        <v>0</v>
      </c>
    </row>
    <row r="152" spans="1:7" x14ac:dyDescent="0.2">
      <c r="A152" t="str">
        <f t="shared" si="2"/>
        <v>CustOp.6360 · Entertainment</v>
      </c>
      <c r="B152" s="4" t="s">
        <v>263</v>
      </c>
      <c r="C152" s="4" t="s">
        <v>22</v>
      </c>
      <c r="D152" s="5">
        <v>0</v>
      </c>
      <c r="E152" s="5">
        <v>0</v>
      </c>
      <c r="F152" s="5">
        <v>0</v>
      </c>
      <c r="G152" s="5">
        <v>0</v>
      </c>
    </row>
    <row r="153" spans="1:7" x14ac:dyDescent="0.2">
      <c r="A153" t="str">
        <f t="shared" si="2"/>
        <v>CustOp.6370 · Meals</v>
      </c>
      <c r="B153" s="4" t="s">
        <v>263</v>
      </c>
      <c r="C153" s="4" t="s">
        <v>23</v>
      </c>
      <c r="D153" s="5">
        <v>0</v>
      </c>
      <c r="E153" s="5">
        <v>0</v>
      </c>
      <c r="F153" s="5">
        <v>0</v>
      </c>
      <c r="G153" s="5">
        <v>0</v>
      </c>
    </row>
    <row r="154" spans="1:7" x14ac:dyDescent="0.2">
      <c r="A154" t="str">
        <f t="shared" si="2"/>
        <v>CustOp.6375 · Hotel</v>
      </c>
      <c r="B154" s="4" t="s">
        <v>263</v>
      </c>
      <c r="C154" s="4" t="s">
        <v>24</v>
      </c>
      <c r="D154" s="5">
        <v>0</v>
      </c>
      <c r="E154" s="5">
        <v>0</v>
      </c>
      <c r="F154" s="5">
        <v>0</v>
      </c>
      <c r="G154" s="5">
        <v>0</v>
      </c>
    </row>
    <row r="155" spans="1:7" x14ac:dyDescent="0.2">
      <c r="A155" t="str">
        <f t="shared" si="2"/>
        <v>CustOp.6376 · Auto Rental</v>
      </c>
      <c r="B155" s="4" t="s">
        <v>263</v>
      </c>
      <c r="C155" s="4" t="s">
        <v>25</v>
      </c>
      <c r="D155" s="5">
        <v>0</v>
      </c>
      <c r="E155" s="5">
        <v>0</v>
      </c>
      <c r="F155" s="5">
        <v>0</v>
      </c>
      <c r="G155" s="5">
        <v>0</v>
      </c>
    </row>
    <row r="156" spans="1:7" x14ac:dyDescent="0.2">
      <c r="A156" t="str">
        <f t="shared" si="2"/>
        <v>CustOp.6380 · Airplane Tickets, , etc</v>
      </c>
      <c r="B156" s="4" t="s">
        <v>263</v>
      </c>
      <c r="C156" s="4" t="s">
        <v>26</v>
      </c>
      <c r="D156" s="5">
        <v>0</v>
      </c>
      <c r="E156" s="5">
        <v>0</v>
      </c>
      <c r="F156" s="5">
        <v>0</v>
      </c>
      <c r="G156" s="5">
        <v>0</v>
      </c>
    </row>
    <row r="157" spans="1:7" x14ac:dyDescent="0.2">
      <c r="A157" t="str">
        <f t="shared" si="2"/>
        <v>CustOp.6390 · Utilities</v>
      </c>
      <c r="B157" s="4" t="s">
        <v>263</v>
      </c>
      <c r="C157" s="4" t="s">
        <v>79</v>
      </c>
      <c r="D157" s="5">
        <v>0</v>
      </c>
      <c r="E157" s="5">
        <v>0</v>
      </c>
      <c r="F157" s="5">
        <v>0</v>
      </c>
      <c r="G157" s="5">
        <v>0</v>
      </c>
    </row>
    <row r="158" spans="1:7" x14ac:dyDescent="0.2">
      <c r="A158" t="str">
        <f t="shared" si="2"/>
        <v>CustOp.6550 · Supplies</v>
      </c>
      <c r="B158" s="4" t="s">
        <v>263</v>
      </c>
      <c r="C158" s="4" t="s">
        <v>80</v>
      </c>
      <c r="D158" s="5">
        <v>0</v>
      </c>
      <c r="E158" s="5">
        <v>202.08</v>
      </c>
      <c r="F158" s="5">
        <v>0</v>
      </c>
      <c r="G158" s="5">
        <v>202.08</v>
      </c>
    </row>
    <row r="159" spans="1:7" x14ac:dyDescent="0.2">
      <c r="A159" t="str">
        <f t="shared" si="2"/>
        <v>CustOp.6560 · Payroll Expenses</v>
      </c>
      <c r="B159" s="4" t="s">
        <v>263</v>
      </c>
      <c r="C159" s="4" t="s">
        <v>106</v>
      </c>
      <c r="D159" s="5">
        <v>28960.15</v>
      </c>
      <c r="E159" s="5">
        <v>0</v>
      </c>
      <c r="F159" s="5">
        <v>54884.06</v>
      </c>
      <c r="G159" s="5">
        <v>0</v>
      </c>
    </row>
    <row r="160" spans="1:7" x14ac:dyDescent="0.2">
      <c r="A160" t="str">
        <f t="shared" si="2"/>
        <v>CustOp.6561 · Consulting wages</v>
      </c>
      <c r="B160" s="4" t="s">
        <v>263</v>
      </c>
      <c r="C160" s="4" t="s">
        <v>107</v>
      </c>
      <c r="D160" s="5">
        <v>0</v>
      </c>
      <c r="E160" s="5">
        <v>0</v>
      </c>
      <c r="F160" s="5">
        <v>0</v>
      </c>
      <c r="G160" s="5">
        <v>0</v>
      </c>
    </row>
    <row r="161" spans="1:7" x14ac:dyDescent="0.2">
      <c r="A161" t="str">
        <f t="shared" si="2"/>
        <v>CustOp.6562 · Marketing &amp; sales wages</v>
      </c>
      <c r="B161" s="4" t="s">
        <v>263</v>
      </c>
      <c r="C161" s="4" t="s">
        <v>108</v>
      </c>
      <c r="D161" s="5">
        <v>0</v>
      </c>
      <c r="E161" s="5">
        <v>0</v>
      </c>
      <c r="F161" s="5">
        <v>0</v>
      </c>
      <c r="G161" s="5">
        <v>0</v>
      </c>
    </row>
    <row r="162" spans="1:7" x14ac:dyDescent="0.2">
      <c r="A162" t="str">
        <f t="shared" si="2"/>
        <v>CustOp.6563 · Research &amp; develop wages</v>
      </c>
      <c r="B162" s="4" t="s">
        <v>263</v>
      </c>
      <c r="C162" s="4" t="s">
        <v>4</v>
      </c>
      <c r="D162" s="5">
        <v>0</v>
      </c>
      <c r="E162" s="5">
        <v>16395.84</v>
      </c>
      <c r="F162" s="5">
        <v>0</v>
      </c>
      <c r="G162" s="5">
        <v>37611.69</v>
      </c>
    </row>
    <row r="163" spans="1:7" x14ac:dyDescent="0.2">
      <c r="A163" t="str">
        <f t="shared" si="2"/>
        <v>CustOp.6564 · General &amp; admin wages</v>
      </c>
      <c r="B163" s="4" t="s">
        <v>263</v>
      </c>
      <c r="C163" s="4" t="s">
        <v>109</v>
      </c>
      <c r="D163" s="5">
        <v>0</v>
      </c>
      <c r="E163" s="5">
        <v>0</v>
      </c>
      <c r="F163" s="5">
        <v>0</v>
      </c>
      <c r="G163" s="5">
        <v>0</v>
      </c>
    </row>
    <row r="164" spans="1:7" x14ac:dyDescent="0.2">
      <c r="A164" t="str">
        <f t="shared" si="2"/>
        <v>CustOp.6566 · Employee Commissions</v>
      </c>
      <c r="B164" s="4" t="s">
        <v>263</v>
      </c>
      <c r="C164" s="4" t="s">
        <v>5</v>
      </c>
      <c r="D164" s="5">
        <v>0</v>
      </c>
      <c r="E164" s="5">
        <v>0</v>
      </c>
      <c r="F164" s="5">
        <v>0</v>
      </c>
      <c r="G164" s="5">
        <v>0</v>
      </c>
    </row>
    <row r="165" spans="1:7" x14ac:dyDescent="0.2">
      <c r="A165" t="str">
        <f t="shared" si="2"/>
        <v>CustOp.6567 · Employee Bonus</v>
      </c>
      <c r="B165" s="4" t="s">
        <v>263</v>
      </c>
      <c r="C165" s="4" t="s">
        <v>6</v>
      </c>
      <c r="D165" s="5">
        <v>0</v>
      </c>
      <c r="E165" s="5">
        <v>2157.69</v>
      </c>
      <c r="F165" s="5">
        <v>0</v>
      </c>
      <c r="G165" s="5">
        <v>13817.65</v>
      </c>
    </row>
    <row r="166" spans="1:7" x14ac:dyDescent="0.2">
      <c r="A166" t="str">
        <f t="shared" si="2"/>
        <v>CustOp.6568 · Employee Overtime</v>
      </c>
      <c r="B166" s="4" t="s">
        <v>263</v>
      </c>
      <c r="C166" s="4" t="s">
        <v>7</v>
      </c>
      <c r="D166" s="5">
        <v>0</v>
      </c>
      <c r="E166" s="5">
        <v>1384.18</v>
      </c>
      <c r="F166" s="5">
        <v>0</v>
      </c>
      <c r="G166" s="5">
        <v>3228.88</v>
      </c>
    </row>
    <row r="167" spans="1:7" x14ac:dyDescent="0.2">
      <c r="A167" t="str">
        <f t="shared" si="2"/>
        <v>CustOp.6570 · Fringe Benefits</v>
      </c>
      <c r="B167" s="4" t="s">
        <v>263</v>
      </c>
      <c r="C167" s="4" t="s">
        <v>10</v>
      </c>
      <c r="D167" s="5">
        <v>2704.58</v>
      </c>
      <c r="E167" s="5">
        <v>0</v>
      </c>
      <c r="F167" s="5">
        <v>4639.32</v>
      </c>
      <c r="G167" s="5">
        <v>0</v>
      </c>
    </row>
    <row r="168" spans="1:7" x14ac:dyDescent="0.2">
      <c r="A168" t="str">
        <f t="shared" si="2"/>
        <v>CustOp.6571 · FB - Medical Insurance Premiums</v>
      </c>
      <c r="B168" s="4" t="s">
        <v>263</v>
      </c>
      <c r="C168" s="4" t="s">
        <v>11</v>
      </c>
      <c r="D168" s="5">
        <v>0</v>
      </c>
      <c r="E168" s="5">
        <v>3334.4</v>
      </c>
      <c r="F168" s="5">
        <v>0</v>
      </c>
      <c r="G168" s="5">
        <v>3334.4</v>
      </c>
    </row>
    <row r="169" spans="1:7" x14ac:dyDescent="0.2">
      <c r="A169" t="str">
        <f t="shared" si="2"/>
        <v>CustOp.6572 · FB - DBL &amp; Life Insur. Premiums</v>
      </c>
      <c r="B169" s="4" t="s">
        <v>263</v>
      </c>
      <c r="C169" s="4" t="s">
        <v>12</v>
      </c>
      <c r="D169" s="5">
        <v>0</v>
      </c>
      <c r="E169" s="5">
        <v>100.52</v>
      </c>
      <c r="F169" s="5">
        <v>0</v>
      </c>
      <c r="G169" s="5">
        <v>271.33999999999997</v>
      </c>
    </row>
    <row r="170" spans="1:7" x14ac:dyDescent="0.2">
      <c r="A170" t="str">
        <f t="shared" si="2"/>
        <v>CustOp.6573 · FB - Workers Comp Ins Premiums</v>
      </c>
      <c r="B170" s="4" t="s">
        <v>263</v>
      </c>
      <c r="C170" s="4" t="s">
        <v>13</v>
      </c>
      <c r="D170" s="5">
        <v>0</v>
      </c>
      <c r="E170" s="5">
        <v>0</v>
      </c>
      <c r="F170" s="5">
        <v>0</v>
      </c>
      <c r="G170" s="5">
        <v>0</v>
      </c>
    </row>
    <row r="171" spans="1:7" x14ac:dyDescent="0.2">
      <c r="A171" t="str">
        <f t="shared" si="2"/>
        <v>CustOp.6574 · FB - Employer Contrib.- 401k</v>
      </c>
      <c r="B171" s="4" t="s">
        <v>263</v>
      </c>
      <c r="C171" s="4" t="s">
        <v>14</v>
      </c>
      <c r="D171" s="5">
        <v>0</v>
      </c>
      <c r="E171" s="5">
        <v>0</v>
      </c>
      <c r="F171" s="5">
        <v>0</v>
      </c>
      <c r="G171" s="5">
        <v>0</v>
      </c>
    </row>
    <row r="172" spans="1:7" x14ac:dyDescent="0.2">
      <c r="A172" t="str">
        <f t="shared" si="2"/>
        <v>CustOp.6575 · FB - FSA &amp; 401k Adm Fees</v>
      </c>
      <c r="B172" s="4" t="s">
        <v>263</v>
      </c>
      <c r="C172" s="4" t="s">
        <v>15</v>
      </c>
      <c r="D172" s="5">
        <v>0</v>
      </c>
      <c r="E172" s="5">
        <v>0</v>
      </c>
      <c r="F172" s="5">
        <v>0</v>
      </c>
      <c r="G172" s="5">
        <v>0</v>
      </c>
    </row>
    <row r="173" spans="1:7" x14ac:dyDescent="0.2">
      <c r="A173" t="str">
        <f t="shared" si="2"/>
        <v>CustOp.6576 · FB - Refreshments/Soda/etc.</v>
      </c>
      <c r="B173" s="4" t="s">
        <v>263</v>
      </c>
      <c r="C173" s="4" t="s">
        <v>16</v>
      </c>
      <c r="D173" s="5">
        <v>0</v>
      </c>
      <c r="E173" s="5">
        <v>0</v>
      </c>
      <c r="F173" s="5">
        <v>0</v>
      </c>
      <c r="G173" s="5">
        <v>0</v>
      </c>
    </row>
    <row r="174" spans="1:7" x14ac:dyDescent="0.2">
      <c r="A174" t="str">
        <f t="shared" si="2"/>
        <v>CustOp.6577 · FB - Employee Appreciation</v>
      </c>
      <c r="B174" s="4" t="s">
        <v>263</v>
      </c>
      <c r="C174" s="4" t="s">
        <v>255</v>
      </c>
      <c r="D174" s="5">
        <v>0</v>
      </c>
      <c r="E174" s="5">
        <v>0</v>
      </c>
      <c r="F174" s="5">
        <v>0</v>
      </c>
      <c r="G174" s="5">
        <v>0</v>
      </c>
    </row>
    <row r="175" spans="1:7" x14ac:dyDescent="0.2">
      <c r="A175" t="str">
        <f t="shared" si="2"/>
        <v>CustOp.6578 · FB - Training</v>
      </c>
      <c r="B175" s="4" t="s">
        <v>263</v>
      </c>
      <c r="C175" s="4" t="s">
        <v>17</v>
      </c>
      <c r="D175" s="5">
        <v>0</v>
      </c>
      <c r="E175" s="5">
        <v>0</v>
      </c>
      <c r="F175" s="5">
        <v>0</v>
      </c>
      <c r="G175" s="5">
        <v>0</v>
      </c>
    </row>
    <row r="176" spans="1:7" x14ac:dyDescent="0.2">
      <c r="A176" t="str">
        <f t="shared" si="2"/>
        <v>CustOp.6579 · FB - Dental Insurance Premiums</v>
      </c>
      <c r="B176" s="4" t="s">
        <v>263</v>
      </c>
      <c r="C176" s="4" t="s">
        <v>181</v>
      </c>
      <c r="D176" s="5">
        <v>0</v>
      </c>
      <c r="E176" s="5">
        <v>209.8</v>
      </c>
      <c r="F176" s="5">
        <v>0</v>
      </c>
      <c r="G176" s="5">
        <v>419.6</v>
      </c>
    </row>
    <row r="177" spans="1:7" x14ac:dyDescent="0.2">
      <c r="A177" t="str">
        <f t="shared" si="2"/>
        <v>CustOp.6655 · Accounting</v>
      </c>
      <c r="B177" s="4" t="s">
        <v>263</v>
      </c>
      <c r="C177" s="4" t="s">
        <v>55</v>
      </c>
      <c r="D177" s="5">
        <v>0</v>
      </c>
      <c r="E177" s="5">
        <v>0</v>
      </c>
      <c r="F177" s="5">
        <v>0</v>
      </c>
      <c r="G177" s="5">
        <v>0</v>
      </c>
    </row>
    <row r="178" spans="1:7" x14ac:dyDescent="0.2">
      <c r="A178" t="str">
        <f t="shared" si="2"/>
        <v>CustOp.6700 · Bank Service Charges - Other</v>
      </c>
      <c r="B178" s="4" t="s">
        <v>263</v>
      </c>
      <c r="C178" s="4" t="s">
        <v>262</v>
      </c>
      <c r="D178" s="5">
        <v>0</v>
      </c>
      <c r="E178" s="5">
        <v>0</v>
      </c>
      <c r="F178" s="5">
        <v>0</v>
      </c>
      <c r="G178" s="5">
        <v>0</v>
      </c>
    </row>
    <row r="179" spans="1:7" x14ac:dyDescent="0.2">
      <c r="A179" t="str">
        <f t="shared" si="2"/>
        <v>CustOp.6701 · Interest Expense</v>
      </c>
      <c r="B179" s="4" t="s">
        <v>263</v>
      </c>
      <c r="C179" s="4" t="s">
        <v>85</v>
      </c>
      <c r="D179" s="5">
        <v>0</v>
      </c>
      <c r="E179" s="5">
        <v>0</v>
      </c>
      <c r="F179" s="5">
        <v>0</v>
      </c>
      <c r="G179" s="5">
        <v>0</v>
      </c>
    </row>
    <row r="180" spans="1:7" x14ac:dyDescent="0.2">
      <c r="A180" t="str">
        <f t="shared" si="2"/>
        <v>CustOp.6702 · Credit Card Fees/ Discount Fees</v>
      </c>
      <c r="B180" s="4" t="s">
        <v>263</v>
      </c>
      <c r="C180" s="4" t="s">
        <v>81</v>
      </c>
      <c r="D180" s="5">
        <v>0</v>
      </c>
      <c r="E180" s="5">
        <v>0</v>
      </c>
      <c r="F180" s="5">
        <v>0</v>
      </c>
      <c r="G180" s="5">
        <v>0</v>
      </c>
    </row>
    <row r="181" spans="1:7" x14ac:dyDescent="0.2">
      <c r="A181" t="str">
        <f t="shared" si="2"/>
        <v>CustOp.6710 · Finance Charge</v>
      </c>
      <c r="B181" s="4" t="s">
        <v>263</v>
      </c>
      <c r="C181" s="4" t="s">
        <v>86</v>
      </c>
      <c r="D181" s="5">
        <v>0</v>
      </c>
      <c r="E181" s="5">
        <v>0</v>
      </c>
      <c r="F181" s="5">
        <v>0</v>
      </c>
      <c r="G181" s="5">
        <v>0</v>
      </c>
    </row>
    <row r="182" spans="1:7" x14ac:dyDescent="0.2">
      <c r="A182" t="str">
        <f t="shared" si="2"/>
        <v>CustOp.6720 · Loan Interest</v>
      </c>
      <c r="B182" s="4" t="s">
        <v>263</v>
      </c>
      <c r="C182" s="4" t="s">
        <v>87</v>
      </c>
      <c r="D182" s="5">
        <v>0</v>
      </c>
      <c r="E182" s="5">
        <v>0</v>
      </c>
      <c r="F182" s="5">
        <v>0</v>
      </c>
      <c r="G182" s="5">
        <v>0</v>
      </c>
    </row>
    <row r="183" spans="1:7" x14ac:dyDescent="0.2">
      <c r="A183" t="str">
        <f t="shared" si="2"/>
        <v>CustOp.6721 · Amort of Debt Discount</v>
      </c>
      <c r="B183" s="4" t="s">
        <v>263</v>
      </c>
      <c r="C183" s="4" t="s">
        <v>182</v>
      </c>
      <c r="D183" s="5">
        <v>0</v>
      </c>
      <c r="E183" s="5">
        <v>0</v>
      </c>
      <c r="F183" s="5">
        <v>0</v>
      </c>
      <c r="G183" s="5">
        <v>0</v>
      </c>
    </row>
    <row r="184" spans="1:7" x14ac:dyDescent="0.2">
      <c r="A184" t="str">
        <f t="shared" si="2"/>
        <v>CustOp.6722 · Amort of Debt Expense</v>
      </c>
      <c r="B184" s="4" t="s">
        <v>263</v>
      </c>
      <c r="C184" s="4" t="s">
        <v>95</v>
      </c>
      <c r="D184" s="5">
        <v>0</v>
      </c>
      <c r="E184" s="5">
        <v>0</v>
      </c>
      <c r="F184" s="5">
        <v>0</v>
      </c>
      <c r="G184" s="5">
        <v>0</v>
      </c>
    </row>
    <row r="185" spans="1:7" x14ac:dyDescent="0.2">
      <c r="A185" t="str">
        <f t="shared" si="2"/>
        <v>CustOp.6723 · LOC Loan Interest</v>
      </c>
      <c r="B185" s="4" t="s">
        <v>263</v>
      </c>
      <c r="C185" s="4" t="s">
        <v>88</v>
      </c>
      <c r="D185" s="5">
        <v>0</v>
      </c>
      <c r="E185" s="5">
        <v>0</v>
      </c>
      <c r="F185" s="5">
        <v>0</v>
      </c>
      <c r="G185" s="5">
        <v>0</v>
      </c>
    </row>
    <row r="186" spans="1:7" x14ac:dyDescent="0.2">
      <c r="A186" t="str">
        <f t="shared" si="2"/>
        <v>CustOp.6725 · 2002 Cephas Warrant- Change</v>
      </c>
      <c r="B186" s="4" t="s">
        <v>263</v>
      </c>
      <c r="C186" s="4" t="s">
        <v>110</v>
      </c>
      <c r="D186" s="5">
        <v>0</v>
      </c>
      <c r="E186" s="5">
        <v>0</v>
      </c>
      <c r="F186" s="5">
        <v>0</v>
      </c>
      <c r="G186" s="5">
        <v>0</v>
      </c>
    </row>
    <row r="187" spans="1:7" x14ac:dyDescent="0.2">
      <c r="A187" t="str">
        <f t="shared" si="2"/>
        <v>CustOp.6820 · Taxes</v>
      </c>
      <c r="B187" s="4" t="s">
        <v>263</v>
      </c>
      <c r="C187" s="4" t="s">
        <v>92</v>
      </c>
      <c r="D187" s="5">
        <v>0</v>
      </c>
      <c r="E187" s="5">
        <v>0</v>
      </c>
      <c r="F187" s="5">
        <v>0</v>
      </c>
      <c r="G187" s="5">
        <v>0</v>
      </c>
    </row>
    <row r="188" spans="1:7" x14ac:dyDescent="0.2">
      <c r="A188" t="str">
        <f t="shared" si="2"/>
        <v>CustOp.6860 · State</v>
      </c>
      <c r="B188" s="4" t="s">
        <v>263</v>
      </c>
      <c r="C188" s="4" t="s">
        <v>93</v>
      </c>
      <c r="D188" s="5">
        <v>0</v>
      </c>
      <c r="E188" s="5">
        <v>0</v>
      </c>
      <c r="F188" s="5">
        <v>0</v>
      </c>
      <c r="G188" s="5">
        <v>0</v>
      </c>
    </row>
    <row r="189" spans="1:7" x14ac:dyDescent="0.2">
      <c r="A189" t="str">
        <f t="shared" si="2"/>
        <v>CustOp.7010 · Interest Income</v>
      </c>
      <c r="B189" s="4" t="s">
        <v>263</v>
      </c>
      <c r="C189" s="4" t="s">
        <v>89</v>
      </c>
      <c r="D189" s="5">
        <v>0</v>
      </c>
      <c r="E189" s="5">
        <v>0</v>
      </c>
      <c r="F189" s="5">
        <v>0</v>
      </c>
      <c r="G189" s="5">
        <v>0</v>
      </c>
    </row>
    <row r="190" spans="1:7" x14ac:dyDescent="0.2">
      <c r="A190" t="str">
        <f t="shared" si="2"/>
        <v>CustOp.7030 · Other Income</v>
      </c>
      <c r="B190" s="4" t="s">
        <v>263</v>
      </c>
      <c r="C190" s="4" t="s">
        <v>90</v>
      </c>
      <c r="D190" s="5">
        <v>0</v>
      </c>
      <c r="E190" s="5">
        <v>0</v>
      </c>
      <c r="F190" s="5">
        <v>0</v>
      </c>
      <c r="G190" s="5">
        <v>0</v>
      </c>
    </row>
    <row r="191" spans="1:7" x14ac:dyDescent="0.2">
      <c r="A191" t="str">
        <f t="shared" si="2"/>
        <v>CustOp.8010 · Other Expenses</v>
      </c>
      <c r="B191" s="4" t="s">
        <v>263</v>
      </c>
      <c r="C191" s="4" t="s">
        <v>91</v>
      </c>
      <c r="D191" s="5">
        <v>0</v>
      </c>
      <c r="E191" s="5">
        <v>0</v>
      </c>
      <c r="F191" s="5">
        <v>0</v>
      </c>
      <c r="G191" s="5">
        <v>0</v>
      </c>
    </row>
    <row r="192" spans="1:7" x14ac:dyDescent="0.2">
      <c r="A192" t="str">
        <f t="shared" si="2"/>
        <v>CustOp.Bad debt expense</v>
      </c>
      <c r="B192" s="4" t="s">
        <v>263</v>
      </c>
      <c r="C192" s="4" t="s">
        <v>50</v>
      </c>
      <c r="D192" s="5">
        <v>0</v>
      </c>
      <c r="E192" s="5">
        <v>0</v>
      </c>
      <c r="F192" s="5">
        <v>0</v>
      </c>
      <c r="G192" s="5">
        <v>0</v>
      </c>
    </row>
    <row r="193" spans="1:7" x14ac:dyDescent="0.2">
      <c r="A193" t="str">
        <f t="shared" si="2"/>
        <v>CustOp.Bd of Directors Meeting Expense</v>
      </c>
      <c r="B193" s="4" t="s">
        <v>263</v>
      </c>
      <c r="C193" s="4" t="s">
        <v>20</v>
      </c>
      <c r="D193" s="5">
        <v>0</v>
      </c>
      <c r="E193" s="5">
        <v>0</v>
      </c>
      <c r="F193" s="5">
        <v>0</v>
      </c>
      <c r="G193" s="5">
        <v>0</v>
      </c>
    </row>
    <row r="194" spans="1:7" x14ac:dyDescent="0.2">
      <c r="A194" t="str">
        <f t="shared" si="2"/>
        <v>CustOp.Bus Consulting</v>
      </c>
      <c r="B194" s="4" t="s">
        <v>263</v>
      </c>
      <c r="C194" s="4" t="s">
        <v>52</v>
      </c>
      <c r="D194" s="5">
        <v>0</v>
      </c>
      <c r="E194" s="5">
        <v>0</v>
      </c>
      <c r="F194" s="5">
        <v>0</v>
      </c>
      <c r="G194" s="5">
        <v>0</v>
      </c>
    </row>
    <row r="195" spans="1:7" x14ac:dyDescent="0.2">
      <c r="A195" t="str">
        <f t="shared" si="2"/>
        <v>CustOp.Employee Training</v>
      </c>
      <c r="B195" s="4" t="s">
        <v>263</v>
      </c>
      <c r="C195" s="4" t="s">
        <v>64</v>
      </c>
      <c r="D195" s="5">
        <v>0</v>
      </c>
      <c r="E195" s="5">
        <v>0</v>
      </c>
      <c r="F195" s="5">
        <v>0</v>
      </c>
      <c r="G195" s="5">
        <v>0</v>
      </c>
    </row>
    <row r="196" spans="1:7" x14ac:dyDescent="0.2">
      <c r="A196" t="str">
        <f t="shared" ref="A196:A259" si="3">CONCATENATE(B196,".",C196)</f>
        <v>CustOp.Graphics Arts</v>
      </c>
      <c r="B196" s="4" t="s">
        <v>263</v>
      </c>
      <c r="C196" s="4" t="s">
        <v>53</v>
      </c>
      <c r="D196" s="5">
        <v>0</v>
      </c>
      <c r="E196" s="5">
        <v>0</v>
      </c>
      <c r="F196" s="5">
        <v>0</v>
      </c>
      <c r="G196" s="5">
        <v>0</v>
      </c>
    </row>
    <row r="197" spans="1:7" x14ac:dyDescent="0.2">
      <c r="A197" t="str">
        <f t="shared" si="3"/>
        <v>CustOp.IP Phone</v>
      </c>
      <c r="B197" s="4" t="s">
        <v>263</v>
      </c>
      <c r="C197" s="4" t="s">
        <v>45</v>
      </c>
      <c r="D197" s="5">
        <v>0</v>
      </c>
      <c r="E197" s="5">
        <v>0</v>
      </c>
      <c r="F197" s="5">
        <v>0</v>
      </c>
      <c r="G197" s="5">
        <v>0</v>
      </c>
    </row>
    <row r="198" spans="1:7" x14ac:dyDescent="0.2">
      <c r="A198" t="str">
        <f t="shared" si="3"/>
        <v>CustOp.Marketing</v>
      </c>
      <c r="B198" s="4" t="s">
        <v>263</v>
      </c>
      <c r="C198" s="4" t="s">
        <v>28</v>
      </c>
      <c r="D198" s="5">
        <v>0</v>
      </c>
      <c r="E198" s="5">
        <v>0</v>
      </c>
      <c r="F198" s="5">
        <v>0</v>
      </c>
      <c r="G198" s="5">
        <v>0</v>
      </c>
    </row>
    <row r="199" spans="1:7" x14ac:dyDescent="0.2">
      <c r="A199" t="str">
        <f t="shared" si="3"/>
        <v>CustOp.Misc Expense</v>
      </c>
      <c r="B199" s="4" t="s">
        <v>263</v>
      </c>
      <c r="C199" s="4" t="s">
        <v>112</v>
      </c>
      <c r="D199" s="5">
        <v>0</v>
      </c>
      <c r="E199" s="5">
        <v>0</v>
      </c>
      <c r="F199" s="5">
        <v>0</v>
      </c>
      <c r="G199" s="5">
        <v>0</v>
      </c>
    </row>
    <row r="200" spans="1:7" x14ac:dyDescent="0.2">
      <c r="A200" t="str">
        <f t="shared" si="3"/>
        <v>CustOp.Miscellaneous Expense</v>
      </c>
      <c r="B200" s="4" t="s">
        <v>263</v>
      </c>
      <c r="C200" s="4" t="s">
        <v>113</v>
      </c>
      <c r="D200" s="5">
        <v>0</v>
      </c>
      <c r="E200" s="5">
        <v>0</v>
      </c>
      <c r="F200" s="5">
        <v>0</v>
      </c>
      <c r="G200" s="5">
        <v>0</v>
      </c>
    </row>
    <row r="201" spans="1:7" x14ac:dyDescent="0.2">
      <c r="A201" t="str">
        <f t="shared" si="3"/>
        <v>CustOp.Other Reimbursed Expenses</v>
      </c>
      <c r="B201" s="4" t="s">
        <v>263</v>
      </c>
      <c r="C201" s="4" t="s">
        <v>114</v>
      </c>
      <c r="D201" s="5">
        <v>0</v>
      </c>
      <c r="E201" s="5">
        <v>0</v>
      </c>
      <c r="F201" s="5">
        <v>0</v>
      </c>
      <c r="G201" s="5">
        <v>0</v>
      </c>
    </row>
    <row r="202" spans="1:7" x14ac:dyDescent="0.2">
      <c r="A202" t="str">
        <f t="shared" si="3"/>
        <v>CustOp.Platform</v>
      </c>
      <c r="B202" s="4" t="s">
        <v>263</v>
      </c>
      <c r="C202" s="4" t="s">
        <v>44</v>
      </c>
      <c r="D202" s="5">
        <v>15000</v>
      </c>
      <c r="E202" s="5">
        <v>0</v>
      </c>
      <c r="F202" s="5">
        <v>15000</v>
      </c>
      <c r="G202" s="5">
        <v>0</v>
      </c>
    </row>
    <row r="203" spans="1:7" x14ac:dyDescent="0.2">
      <c r="A203" t="str">
        <f t="shared" si="3"/>
        <v>CustOp.Processing Fees</v>
      </c>
      <c r="B203" s="4" t="s">
        <v>263</v>
      </c>
      <c r="C203" s="4" t="s">
        <v>1</v>
      </c>
      <c r="D203" s="5">
        <v>0</v>
      </c>
      <c r="E203" s="5">
        <v>0</v>
      </c>
      <c r="F203" s="5">
        <v>0</v>
      </c>
      <c r="G203" s="5">
        <v>0</v>
      </c>
    </row>
    <row r="204" spans="1:7" x14ac:dyDescent="0.2">
      <c r="A204" t="str">
        <f t="shared" si="3"/>
        <v>CustOp.Prod Dev - Other</v>
      </c>
      <c r="B204" s="4" t="s">
        <v>263</v>
      </c>
      <c r="C204" s="4" t="s">
        <v>46</v>
      </c>
      <c r="D204" s="5">
        <v>0</v>
      </c>
      <c r="E204" s="5">
        <v>0</v>
      </c>
      <c r="F204" s="5">
        <v>0</v>
      </c>
      <c r="G204" s="5">
        <v>0</v>
      </c>
    </row>
    <row r="205" spans="1:7" x14ac:dyDescent="0.2">
      <c r="A205" t="str">
        <f t="shared" si="3"/>
        <v>CustOp.Product Devel-Equipment Rent</v>
      </c>
      <c r="B205" s="4" t="s">
        <v>263</v>
      </c>
      <c r="C205" s="4" t="s">
        <v>257</v>
      </c>
      <c r="D205" s="5">
        <v>0</v>
      </c>
      <c r="E205" s="5">
        <v>0</v>
      </c>
      <c r="F205" s="5">
        <v>0</v>
      </c>
      <c r="G205" s="5">
        <v>0</v>
      </c>
    </row>
    <row r="206" spans="1:7" x14ac:dyDescent="0.2">
      <c r="A206" t="str">
        <f t="shared" si="3"/>
        <v>CustOp.Product Development</v>
      </c>
      <c r="B206" s="4" t="s">
        <v>263</v>
      </c>
      <c r="C206" s="4" t="s">
        <v>43</v>
      </c>
      <c r="D206" s="5">
        <v>0</v>
      </c>
      <c r="E206" s="5">
        <v>0</v>
      </c>
      <c r="F206" s="5">
        <v>0</v>
      </c>
      <c r="G206" s="5">
        <v>0</v>
      </c>
    </row>
    <row r="207" spans="1:7" x14ac:dyDescent="0.2">
      <c r="A207" t="str">
        <f t="shared" si="3"/>
        <v>CustOp.Project Materials</v>
      </c>
      <c r="B207" s="4" t="s">
        <v>263</v>
      </c>
      <c r="C207" s="4" t="s">
        <v>65</v>
      </c>
      <c r="D207" s="5">
        <v>0</v>
      </c>
      <c r="E207" s="5">
        <v>0</v>
      </c>
      <c r="F207" s="5">
        <v>900</v>
      </c>
      <c r="G207" s="5">
        <v>0</v>
      </c>
    </row>
    <row r="208" spans="1:7" x14ac:dyDescent="0.2">
      <c r="A208" t="str">
        <f t="shared" si="3"/>
        <v>CustOp.Recruiting Fees</v>
      </c>
      <c r="B208" s="4" t="s">
        <v>263</v>
      </c>
      <c r="C208" s="4" t="s">
        <v>54</v>
      </c>
      <c r="D208" s="5">
        <v>0</v>
      </c>
      <c r="E208" s="5">
        <v>0</v>
      </c>
      <c r="F208" s="5">
        <v>0</v>
      </c>
      <c r="G208" s="5">
        <v>0</v>
      </c>
    </row>
    <row r="209" spans="1:7" x14ac:dyDescent="0.2">
      <c r="A209" t="str">
        <f t="shared" si="3"/>
        <v>CustOp.Tax Federal</v>
      </c>
      <c r="B209" s="4" t="s">
        <v>263</v>
      </c>
      <c r="C209" s="4" t="s">
        <v>2</v>
      </c>
      <c r="D209" s="5">
        <v>0</v>
      </c>
      <c r="E209" s="5">
        <v>0</v>
      </c>
      <c r="F209" s="5">
        <v>0</v>
      </c>
      <c r="G209" s="5">
        <v>0</v>
      </c>
    </row>
    <row r="210" spans="1:7" x14ac:dyDescent="0.2">
      <c r="A210" t="str">
        <f t="shared" si="3"/>
        <v>CustOp.Tax State</v>
      </c>
      <c r="B210" s="4" t="s">
        <v>263</v>
      </c>
      <c r="C210" s="4" t="s">
        <v>3</v>
      </c>
      <c r="D210" s="5">
        <v>0</v>
      </c>
      <c r="E210" s="5">
        <v>0</v>
      </c>
      <c r="F210" s="5">
        <v>0</v>
      </c>
      <c r="G210" s="5">
        <v>0</v>
      </c>
    </row>
    <row r="211" spans="1:7" x14ac:dyDescent="0.2">
      <c r="A211" t="str">
        <f t="shared" si="3"/>
        <v>CustOp.Training</v>
      </c>
      <c r="B211" s="4" t="s">
        <v>263</v>
      </c>
      <c r="C211" s="4" t="s">
        <v>66</v>
      </c>
      <c r="D211" s="5">
        <v>0</v>
      </c>
      <c r="E211" s="5">
        <v>0</v>
      </c>
      <c r="F211" s="5">
        <v>0</v>
      </c>
      <c r="G211" s="5">
        <v>0</v>
      </c>
    </row>
    <row r="212" spans="1:7" x14ac:dyDescent="0.2">
      <c r="A212" t="str">
        <f t="shared" si="3"/>
        <v>CustOp.Travel &amp; Entertainment - Meals</v>
      </c>
      <c r="B212" s="4" t="s">
        <v>263</v>
      </c>
      <c r="C212" s="4" t="s">
        <v>21</v>
      </c>
      <c r="D212" s="5">
        <v>0</v>
      </c>
      <c r="E212" s="5">
        <v>0</v>
      </c>
      <c r="F212" s="5">
        <v>0</v>
      </c>
      <c r="G212" s="5">
        <v>0</v>
      </c>
    </row>
    <row r="213" spans="1:7" x14ac:dyDescent="0.2">
      <c r="A213" t="str">
        <f t="shared" si="3"/>
        <v>Gnrl.1200 · Accounts Receivable</v>
      </c>
      <c r="B213" s="4" t="s">
        <v>117</v>
      </c>
      <c r="C213" s="4" t="s">
        <v>118</v>
      </c>
      <c r="D213" s="5">
        <v>0</v>
      </c>
      <c r="E213" s="5">
        <v>0</v>
      </c>
      <c r="F213" s="5">
        <v>0</v>
      </c>
      <c r="G213" s="5">
        <v>0</v>
      </c>
    </row>
    <row r="214" spans="1:7" x14ac:dyDescent="0.2">
      <c r="A214" t="str">
        <f t="shared" si="3"/>
        <v>Gnrl.1200 · Accounts Receivable:1201-Reserve for bad debts</v>
      </c>
      <c r="B214" s="4" t="s">
        <v>117</v>
      </c>
      <c r="C214" s="4" t="s">
        <v>119</v>
      </c>
      <c r="D214" s="5">
        <v>0</v>
      </c>
      <c r="E214" s="5">
        <v>0</v>
      </c>
      <c r="F214" s="5">
        <v>0</v>
      </c>
      <c r="G214" s="5">
        <v>0</v>
      </c>
    </row>
    <row r="215" spans="1:7" x14ac:dyDescent="0.2">
      <c r="A215" t="str">
        <f t="shared" si="3"/>
        <v>Gnrl.1202 · Other Receivables</v>
      </c>
      <c r="B215" s="4" t="s">
        <v>117</v>
      </c>
      <c r="C215" s="4" t="s">
        <v>120</v>
      </c>
      <c r="D215" s="5">
        <v>0</v>
      </c>
      <c r="E215" s="5">
        <v>0</v>
      </c>
      <c r="F215" s="5">
        <v>0</v>
      </c>
      <c r="G215" s="5">
        <v>0</v>
      </c>
    </row>
    <row r="216" spans="1:7" x14ac:dyDescent="0.2">
      <c r="A216" t="str">
        <f t="shared" si="3"/>
        <v>Gnrl.1203 · Accts Turned Over For Collect.</v>
      </c>
      <c r="B216" s="4" t="s">
        <v>117</v>
      </c>
      <c r="C216" s="4" t="s">
        <v>121</v>
      </c>
      <c r="D216" s="5">
        <v>0</v>
      </c>
      <c r="E216" s="5">
        <v>0</v>
      </c>
      <c r="F216" s="5">
        <v>0</v>
      </c>
      <c r="G216" s="5">
        <v>0</v>
      </c>
    </row>
    <row r="217" spans="1:7" x14ac:dyDescent="0.2">
      <c r="A217" t="str">
        <f t="shared" si="3"/>
        <v>Gnrl.1204 · Consultg.-Earned but not billed</v>
      </c>
      <c r="B217" s="4" t="s">
        <v>117</v>
      </c>
      <c r="C217" s="4" t="s">
        <v>122</v>
      </c>
      <c r="D217" s="5">
        <v>0</v>
      </c>
      <c r="E217" s="5">
        <v>0</v>
      </c>
      <c r="F217" s="5">
        <v>0</v>
      </c>
      <c r="G217" s="5">
        <v>0</v>
      </c>
    </row>
    <row r="218" spans="1:7" x14ac:dyDescent="0.2">
      <c r="A218" t="str">
        <f t="shared" si="3"/>
        <v>Gnrl.1205 · Reserve for Returns1</v>
      </c>
      <c r="B218" s="4" t="s">
        <v>117</v>
      </c>
      <c r="C218" s="4" t="s">
        <v>123</v>
      </c>
      <c r="D218" s="5">
        <v>0</v>
      </c>
      <c r="E218" s="5">
        <v>0</v>
      </c>
      <c r="F218" s="5">
        <v>0</v>
      </c>
      <c r="G218" s="5">
        <v>0</v>
      </c>
    </row>
    <row r="219" spans="1:7" x14ac:dyDescent="0.2">
      <c r="A219" t="str">
        <f t="shared" si="3"/>
        <v>Gnrl.1205-Unbilled revenue</v>
      </c>
      <c r="B219" s="4" t="s">
        <v>117</v>
      </c>
      <c r="C219" s="4" t="s">
        <v>124</v>
      </c>
      <c r="D219" s="5">
        <v>0</v>
      </c>
      <c r="E219" s="5">
        <v>0</v>
      </c>
      <c r="F219" s="5">
        <v>0</v>
      </c>
      <c r="G219" s="5">
        <v>0</v>
      </c>
    </row>
    <row r="220" spans="1:7" x14ac:dyDescent="0.2">
      <c r="A220" t="str">
        <f t="shared" si="3"/>
        <v>Gnrl.1206 · Consultg Work Compl-Not Billed</v>
      </c>
      <c r="B220" s="4" t="s">
        <v>117</v>
      </c>
      <c r="C220" s="4" t="s">
        <v>125</v>
      </c>
      <c r="D220" s="5">
        <v>0</v>
      </c>
      <c r="E220" s="5">
        <v>0</v>
      </c>
      <c r="F220" s="5">
        <v>0</v>
      </c>
      <c r="G220" s="5">
        <v>0</v>
      </c>
    </row>
    <row r="221" spans="1:7" x14ac:dyDescent="0.2">
      <c r="A221" t="str">
        <f t="shared" si="3"/>
        <v>Gnrl.1225 · Inventory Asset</v>
      </c>
      <c r="B221" s="4" t="s">
        <v>117</v>
      </c>
      <c r="C221" s="4" t="s">
        <v>126</v>
      </c>
      <c r="D221" s="5">
        <v>0</v>
      </c>
      <c r="E221" s="5">
        <v>0</v>
      </c>
      <c r="F221" s="5">
        <v>0</v>
      </c>
      <c r="G221" s="5">
        <v>0</v>
      </c>
    </row>
    <row r="222" spans="1:7" x14ac:dyDescent="0.2">
      <c r="A222" t="str">
        <f t="shared" si="3"/>
        <v>Gnrl.1225 · Inventory Asset:1226 · Inventory - VTech</v>
      </c>
      <c r="B222" s="4" t="s">
        <v>117</v>
      </c>
      <c r="C222" s="4" t="s">
        <v>127</v>
      </c>
      <c r="D222" s="5">
        <v>0</v>
      </c>
      <c r="E222" s="5">
        <v>0</v>
      </c>
      <c r="F222" s="5">
        <v>0</v>
      </c>
      <c r="G222" s="5">
        <v>0</v>
      </c>
    </row>
    <row r="223" spans="1:7" x14ac:dyDescent="0.2">
      <c r="A223" t="str">
        <f t="shared" si="3"/>
        <v>Gnrl.1225 · Inventory Asset:1226 · Inventory - VTech:1226A · Inventory Prepayment - V Tech</v>
      </c>
      <c r="B223" s="4" t="s">
        <v>117</v>
      </c>
      <c r="C223" s="4" t="s">
        <v>128</v>
      </c>
      <c r="D223" s="5">
        <v>0</v>
      </c>
      <c r="E223" s="5">
        <v>0</v>
      </c>
      <c r="F223" s="5">
        <v>0</v>
      </c>
      <c r="G223" s="5">
        <v>0</v>
      </c>
    </row>
    <row r="224" spans="1:7" x14ac:dyDescent="0.2">
      <c r="A224" t="str">
        <f t="shared" si="3"/>
        <v>Gnrl.1225 · Inventory Asset:1227 · Inventory - Harvard Parts</v>
      </c>
      <c r="B224" s="4" t="s">
        <v>117</v>
      </c>
      <c r="C224" s="4" t="s">
        <v>129</v>
      </c>
      <c r="D224" s="5">
        <v>0</v>
      </c>
      <c r="E224" s="5">
        <v>0</v>
      </c>
      <c r="F224" s="5">
        <v>0</v>
      </c>
      <c r="G224" s="5">
        <v>0</v>
      </c>
    </row>
    <row r="225" spans="1:7" x14ac:dyDescent="0.2">
      <c r="A225" t="str">
        <f t="shared" si="3"/>
        <v>Gnrl.1250 · Undeposited Funds</v>
      </c>
      <c r="B225" s="4" t="s">
        <v>117</v>
      </c>
      <c r="C225" s="4" t="s">
        <v>130</v>
      </c>
      <c r="D225" s="5">
        <v>0</v>
      </c>
      <c r="E225" s="5">
        <v>0</v>
      </c>
      <c r="F225" s="5">
        <v>0</v>
      </c>
      <c r="G225" s="5">
        <v>0</v>
      </c>
    </row>
    <row r="226" spans="1:7" x14ac:dyDescent="0.2">
      <c r="A226" t="str">
        <f t="shared" si="3"/>
        <v>Gnrl.1260 · Employee Advances</v>
      </c>
      <c r="B226" s="4" t="s">
        <v>117</v>
      </c>
      <c r="C226" s="4" t="s">
        <v>131</v>
      </c>
      <c r="D226" s="5">
        <v>0</v>
      </c>
      <c r="E226" s="5">
        <v>0</v>
      </c>
      <c r="F226" s="5">
        <v>0</v>
      </c>
      <c r="G226" s="5">
        <v>0</v>
      </c>
    </row>
    <row r="227" spans="1:7" x14ac:dyDescent="0.2">
      <c r="A227" t="str">
        <f t="shared" si="3"/>
        <v>Gnrl.1264 · Prepaid Expense</v>
      </c>
      <c r="B227" s="4" t="s">
        <v>117</v>
      </c>
      <c r="C227" s="4" t="s">
        <v>132</v>
      </c>
      <c r="D227" s="5">
        <v>0</v>
      </c>
      <c r="E227" s="5">
        <v>0</v>
      </c>
      <c r="F227" s="5">
        <v>0</v>
      </c>
      <c r="G227" s="5">
        <v>0</v>
      </c>
    </row>
    <row r="228" spans="1:7" x14ac:dyDescent="0.2">
      <c r="A228" t="str">
        <f t="shared" si="3"/>
        <v>Gnrl.1265 · Prepaid Insurance &amp; deposits</v>
      </c>
      <c r="B228" s="4" t="s">
        <v>117</v>
      </c>
      <c r="C228" s="4" t="s">
        <v>133</v>
      </c>
      <c r="D228" s="5">
        <v>0</v>
      </c>
      <c r="E228" s="5">
        <v>0</v>
      </c>
      <c r="F228" s="5">
        <v>0</v>
      </c>
      <c r="G228" s="5">
        <v>0</v>
      </c>
    </row>
    <row r="229" spans="1:7" x14ac:dyDescent="0.2">
      <c r="A229" t="str">
        <f t="shared" si="3"/>
        <v>Gnrl.1265 · Prepaid Insurance &amp; deposits:1265A · Deposits</v>
      </c>
      <c r="B229" s="4" t="s">
        <v>117</v>
      </c>
      <c r="C229" s="4" t="s">
        <v>134</v>
      </c>
      <c r="D229" s="5">
        <v>0</v>
      </c>
      <c r="E229" s="5">
        <v>0</v>
      </c>
      <c r="F229" s="5">
        <v>0</v>
      </c>
      <c r="G229" s="5">
        <v>0</v>
      </c>
    </row>
    <row r="230" spans="1:7" x14ac:dyDescent="0.2">
      <c r="A230" t="str">
        <f t="shared" si="3"/>
        <v>Gnrl.1266 · Prepaid Expense - Support Agrmt</v>
      </c>
      <c r="B230" s="4" t="s">
        <v>117</v>
      </c>
      <c r="C230" s="4" t="s">
        <v>135</v>
      </c>
      <c r="D230" s="5">
        <v>0</v>
      </c>
      <c r="E230" s="5">
        <v>0</v>
      </c>
      <c r="F230" s="5">
        <v>0</v>
      </c>
      <c r="G230" s="5">
        <v>0</v>
      </c>
    </row>
    <row r="231" spans="1:7" x14ac:dyDescent="0.2">
      <c r="A231" t="str">
        <f t="shared" si="3"/>
        <v>Gnrl.2 · Purchase Orders</v>
      </c>
      <c r="B231" s="4" t="s">
        <v>117</v>
      </c>
      <c r="C231" s="4" t="s">
        <v>136</v>
      </c>
      <c r="D231" s="5">
        <v>0</v>
      </c>
      <c r="E231" s="5">
        <v>0</v>
      </c>
      <c r="F231" s="5">
        <v>0</v>
      </c>
      <c r="G231" s="5">
        <v>0</v>
      </c>
    </row>
    <row r="232" spans="1:7" x14ac:dyDescent="0.2">
      <c r="A232" t="str">
        <f t="shared" si="3"/>
        <v>Gnrl.2000 · Accounts Payable</v>
      </c>
      <c r="B232" s="4" t="s">
        <v>117</v>
      </c>
      <c r="C232" s="4" t="s">
        <v>137</v>
      </c>
      <c r="D232" s="5">
        <v>0</v>
      </c>
      <c r="E232" s="5">
        <v>0</v>
      </c>
      <c r="F232" s="5">
        <v>0</v>
      </c>
      <c r="G232" s="5">
        <v>0</v>
      </c>
    </row>
    <row r="233" spans="1:7" x14ac:dyDescent="0.2">
      <c r="A233" t="str">
        <f t="shared" si="3"/>
        <v>Gnrl.2100 · Payroll Liabilities</v>
      </c>
      <c r="B233" s="4" t="s">
        <v>117</v>
      </c>
      <c r="C233" s="4" t="s">
        <v>138</v>
      </c>
      <c r="D233" s="5">
        <v>0</v>
      </c>
      <c r="E233" s="5">
        <v>0</v>
      </c>
      <c r="F233" s="5">
        <v>0</v>
      </c>
      <c r="G233" s="5">
        <v>0</v>
      </c>
    </row>
    <row r="234" spans="1:7" x14ac:dyDescent="0.2">
      <c r="A234" t="str">
        <f t="shared" si="3"/>
        <v>Gnrl.2100 · Payroll Liabilities:Accrued vacation</v>
      </c>
      <c r="B234" s="4" t="s">
        <v>117</v>
      </c>
      <c r="C234" s="4" t="s">
        <v>139</v>
      </c>
      <c r="D234" s="5">
        <v>0</v>
      </c>
      <c r="E234" s="5">
        <v>0</v>
      </c>
      <c r="F234" s="5">
        <v>0</v>
      </c>
      <c r="G234" s="5">
        <v>0</v>
      </c>
    </row>
    <row r="235" spans="1:7" x14ac:dyDescent="0.2">
      <c r="A235" t="str">
        <f t="shared" si="3"/>
        <v>Gnrl.2100 · Payroll Liabilities:Federal</v>
      </c>
      <c r="B235" s="4" t="s">
        <v>117</v>
      </c>
      <c r="C235" s="4" t="s">
        <v>140</v>
      </c>
      <c r="D235" s="5">
        <v>0</v>
      </c>
      <c r="E235" s="5">
        <v>0</v>
      </c>
      <c r="F235" s="5">
        <v>0</v>
      </c>
      <c r="G235" s="5">
        <v>0</v>
      </c>
    </row>
    <row r="236" spans="1:7" x14ac:dyDescent="0.2">
      <c r="A236" t="str">
        <f t="shared" si="3"/>
        <v>Gnrl.2100 · Payroll Liabilities:Flexible Spending Accnts</v>
      </c>
      <c r="B236" s="4" t="s">
        <v>117</v>
      </c>
      <c r="C236" s="4" t="s">
        <v>141</v>
      </c>
      <c r="D236" s="5">
        <v>0</v>
      </c>
      <c r="E236" s="5">
        <v>0</v>
      </c>
      <c r="F236" s="5">
        <v>0</v>
      </c>
      <c r="G236" s="5">
        <v>0</v>
      </c>
    </row>
    <row r="237" spans="1:7" x14ac:dyDescent="0.2">
      <c r="A237" t="str">
        <f t="shared" si="3"/>
        <v>Gnrl.2100 · Payroll Liabilities:Gross Pay Liability</v>
      </c>
      <c r="B237" s="4" t="s">
        <v>117</v>
      </c>
      <c r="C237" s="4" t="s">
        <v>142</v>
      </c>
      <c r="D237" s="5">
        <v>0</v>
      </c>
      <c r="E237" s="5">
        <v>0</v>
      </c>
      <c r="F237" s="5">
        <v>0</v>
      </c>
      <c r="G237" s="5">
        <v>0</v>
      </c>
    </row>
    <row r="238" spans="1:7" x14ac:dyDescent="0.2">
      <c r="A238" t="str">
        <f t="shared" si="3"/>
        <v>Gnrl.2100 · Payroll Liabilities:Payroll Liabilities-United Way</v>
      </c>
      <c r="B238" s="4" t="s">
        <v>117</v>
      </c>
      <c r="C238" s="4" t="s">
        <v>143</v>
      </c>
      <c r="D238" s="5">
        <v>0</v>
      </c>
      <c r="E238" s="5">
        <v>0</v>
      </c>
      <c r="F238" s="5">
        <v>0</v>
      </c>
      <c r="G238" s="5">
        <v>0</v>
      </c>
    </row>
    <row r="239" spans="1:7" x14ac:dyDescent="0.2">
      <c r="A239" t="str">
        <f t="shared" si="3"/>
        <v>Gnrl.2100 · Payroll Liabilities:Retirement &amp; 401K</v>
      </c>
      <c r="B239" s="4" t="s">
        <v>117</v>
      </c>
      <c r="C239" s="4" t="s">
        <v>144</v>
      </c>
      <c r="D239" s="5">
        <v>0</v>
      </c>
      <c r="E239" s="5">
        <v>0</v>
      </c>
      <c r="F239" s="5">
        <v>0</v>
      </c>
      <c r="G239" s="5">
        <v>0</v>
      </c>
    </row>
    <row r="240" spans="1:7" x14ac:dyDescent="0.2">
      <c r="A240" t="str">
        <f t="shared" si="3"/>
        <v>Gnrl.2100 · Payroll Liabilities:State</v>
      </c>
      <c r="B240" s="4" t="s">
        <v>117</v>
      </c>
      <c r="C240" s="4" t="s">
        <v>145</v>
      </c>
      <c r="D240" s="5">
        <v>0</v>
      </c>
      <c r="E240" s="5">
        <v>0</v>
      </c>
      <c r="F240" s="5">
        <v>0</v>
      </c>
      <c r="G240" s="5">
        <v>0</v>
      </c>
    </row>
    <row r="241" spans="1:7" x14ac:dyDescent="0.2">
      <c r="A241" t="str">
        <f t="shared" si="3"/>
        <v>Gnrl.2200 · Sales Tax Payable</v>
      </c>
      <c r="B241" s="4" t="s">
        <v>117</v>
      </c>
      <c r="C241" s="4" t="s">
        <v>146</v>
      </c>
      <c r="D241" s="5">
        <v>0</v>
      </c>
      <c r="E241" s="5">
        <v>0</v>
      </c>
      <c r="F241" s="5">
        <v>0</v>
      </c>
      <c r="G241" s="5">
        <v>0</v>
      </c>
    </row>
    <row r="242" spans="1:7" x14ac:dyDescent="0.2">
      <c r="A242" t="str">
        <f t="shared" si="3"/>
        <v>Gnrl.2500 · Capital Stock</v>
      </c>
      <c r="B242" s="4" t="s">
        <v>117</v>
      </c>
      <c r="C242" s="4" t="s">
        <v>147</v>
      </c>
      <c r="D242" s="5">
        <v>0</v>
      </c>
      <c r="E242" s="5">
        <v>0</v>
      </c>
      <c r="F242" s="5">
        <v>0</v>
      </c>
      <c r="G242" s="5">
        <v>0</v>
      </c>
    </row>
    <row r="243" spans="1:7" x14ac:dyDescent="0.2">
      <c r="A243" t="str">
        <f t="shared" si="3"/>
        <v>Gnrl.2501 · Common Stock</v>
      </c>
      <c r="B243" s="4" t="s">
        <v>117</v>
      </c>
      <c r="C243" s="4" t="s">
        <v>148</v>
      </c>
      <c r="D243" s="5">
        <v>0</v>
      </c>
      <c r="E243" s="5">
        <v>0</v>
      </c>
      <c r="F243" s="5">
        <v>0</v>
      </c>
      <c r="G243" s="5">
        <v>0</v>
      </c>
    </row>
    <row r="244" spans="1:7" x14ac:dyDescent="0.2">
      <c r="A244" t="str">
        <f t="shared" si="3"/>
        <v>Gnrl.2502 · Preferred Stk-Series A</v>
      </c>
      <c r="B244" s="4" t="s">
        <v>117</v>
      </c>
      <c r="C244" s="4" t="s">
        <v>149</v>
      </c>
      <c r="D244" s="5">
        <v>0</v>
      </c>
      <c r="E244" s="5">
        <v>0</v>
      </c>
      <c r="F244" s="5">
        <v>0</v>
      </c>
      <c r="G244" s="5">
        <v>0</v>
      </c>
    </row>
    <row r="245" spans="1:7" x14ac:dyDescent="0.2">
      <c r="A245" t="str">
        <f t="shared" si="3"/>
        <v>Gnrl.2502A · Preferred Stk - Series 1</v>
      </c>
      <c r="B245" s="4" t="s">
        <v>117</v>
      </c>
      <c r="C245" s="4" t="s">
        <v>150</v>
      </c>
      <c r="D245" s="5">
        <v>0</v>
      </c>
      <c r="E245" s="5">
        <v>0</v>
      </c>
      <c r="F245" s="5">
        <v>0</v>
      </c>
      <c r="G245" s="5">
        <v>0</v>
      </c>
    </row>
    <row r="246" spans="1:7" x14ac:dyDescent="0.2">
      <c r="A246" t="str">
        <f t="shared" si="3"/>
        <v>Gnrl.2503 · Preferred Stk-Series 2</v>
      </c>
      <c r="B246" s="4" t="s">
        <v>117</v>
      </c>
      <c r="C246" s="4" t="s">
        <v>151</v>
      </c>
      <c r="D246" s="5">
        <v>0</v>
      </c>
      <c r="E246" s="5">
        <v>0</v>
      </c>
      <c r="F246" s="5">
        <v>0</v>
      </c>
      <c r="G246" s="5">
        <v>0</v>
      </c>
    </row>
    <row r="247" spans="1:7" x14ac:dyDescent="0.2">
      <c r="A247" t="str">
        <f t="shared" si="3"/>
        <v>Gnrl.2504 · Preferred Stock</v>
      </c>
      <c r="B247" s="4" t="s">
        <v>117</v>
      </c>
      <c r="C247" s="4" t="s">
        <v>152</v>
      </c>
      <c r="D247" s="5">
        <v>0</v>
      </c>
      <c r="E247" s="5">
        <v>0</v>
      </c>
      <c r="F247" s="5">
        <v>0</v>
      </c>
      <c r="G247" s="5">
        <v>0</v>
      </c>
    </row>
    <row r="248" spans="1:7" x14ac:dyDescent="0.2">
      <c r="A248" t="str">
        <f t="shared" si="3"/>
        <v>Gnrl.2510 · Add'l Paid-in capital</v>
      </c>
      <c r="B248" s="4" t="s">
        <v>117</v>
      </c>
      <c r="C248" s="4" t="s">
        <v>153</v>
      </c>
      <c r="D248" s="5">
        <v>0</v>
      </c>
      <c r="E248" s="5">
        <v>0</v>
      </c>
      <c r="F248" s="5">
        <v>0</v>
      </c>
      <c r="G248" s="5">
        <v>0</v>
      </c>
    </row>
    <row r="249" spans="1:7" x14ac:dyDescent="0.2">
      <c r="A249" t="str">
        <f t="shared" si="3"/>
        <v>Gnrl.2511 · Accum. EPP Deferred Salary</v>
      </c>
      <c r="B249" s="4" t="s">
        <v>117</v>
      </c>
      <c r="C249" s="4" t="s">
        <v>154</v>
      </c>
      <c r="D249" s="5">
        <v>0</v>
      </c>
      <c r="E249" s="5">
        <v>0</v>
      </c>
      <c r="F249" s="5">
        <v>0</v>
      </c>
      <c r="G249" s="5">
        <v>0</v>
      </c>
    </row>
    <row r="250" spans="1:7" x14ac:dyDescent="0.2">
      <c r="A250" t="str">
        <f t="shared" si="3"/>
        <v>Gnrl.2521 · Retained Earnings</v>
      </c>
      <c r="B250" s="4" t="s">
        <v>117</v>
      </c>
      <c r="C250" s="4" t="s">
        <v>155</v>
      </c>
      <c r="D250" s="5">
        <v>0</v>
      </c>
      <c r="E250" s="5">
        <v>0</v>
      </c>
      <c r="F250" s="5">
        <v>0</v>
      </c>
      <c r="G250" s="5">
        <v>0</v>
      </c>
    </row>
    <row r="251" spans="1:7" x14ac:dyDescent="0.2">
      <c r="A251" t="str">
        <f t="shared" si="3"/>
        <v>Gnrl.3000 · Opening Bal Equity</v>
      </c>
      <c r="B251" s="4" t="s">
        <v>117</v>
      </c>
      <c r="C251" s="4" t="s">
        <v>156</v>
      </c>
      <c r="D251" s="5">
        <v>0</v>
      </c>
      <c r="E251" s="5">
        <v>0</v>
      </c>
      <c r="F251" s="5">
        <v>0</v>
      </c>
      <c r="G251" s="5">
        <v>0</v>
      </c>
    </row>
    <row r="252" spans="1:7" x14ac:dyDescent="0.2">
      <c r="A252" t="str">
        <f t="shared" si="3"/>
        <v>Gnrl.4 · Estimates</v>
      </c>
      <c r="B252" s="4" t="s">
        <v>117</v>
      </c>
      <c r="C252" s="4" t="s">
        <v>157</v>
      </c>
      <c r="D252" s="5">
        <v>0</v>
      </c>
      <c r="E252" s="5">
        <v>0</v>
      </c>
      <c r="F252" s="5">
        <v>0</v>
      </c>
      <c r="G252" s="5">
        <v>0</v>
      </c>
    </row>
    <row r="253" spans="1:7" x14ac:dyDescent="0.2">
      <c r="A253" t="str">
        <f t="shared" si="3"/>
        <v>Gnrl.4000 · Consulting Income</v>
      </c>
      <c r="B253" s="4" t="s">
        <v>117</v>
      </c>
      <c r="C253" s="4" t="s">
        <v>158</v>
      </c>
      <c r="D253" s="5">
        <v>0</v>
      </c>
      <c r="E253" s="5">
        <v>0</v>
      </c>
      <c r="F253" s="5">
        <v>0</v>
      </c>
      <c r="G253" s="5">
        <v>0</v>
      </c>
    </row>
    <row r="254" spans="1:7" x14ac:dyDescent="0.2">
      <c r="A254" t="str">
        <f t="shared" si="3"/>
        <v>Gnrl.4000 · Consulting Income:Inhouse</v>
      </c>
      <c r="B254" s="4" t="s">
        <v>117</v>
      </c>
      <c r="C254" s="4" t="s">
        <v>159</v>
      </c>
      <c r="D254" s="5">
        <v>0</v>
      </c>
      <c r="E254" s="5">
        <v>0</v>
      </c>
      <c r="F254" s="5">
        <v>0</v>
      </c>
      <c r="G254" s="5">
        <v>0</v>
      </c>
    </row>
    <row r="255" spans="1:7" x14ac:dyDescent="0.2">
      <c r="A255" t="str">
        <f t="shared" si="3"/>
        <v>Gnrl.4000 · Consulting Income:Subcontract</v>
      </c>
      <c r="B255" s="4" t="s">
        <v>117</v>
      </c>
      <c r="C255" s="4" t="s">
        <v>160</v>
      </c>
      <c r="D255" s="5">
        <v>0</v>
      </c>
      <c r="E255" s="5">
        <v>0</v>
      </c>
      <c r="F255" s="5">
        <v>0</v>
      </c>
      <c r="G255" s="5">
        <v>0</v>
      </c>
    </row>
    <row r="256" spans="1:7" x14ac:dyDescent="0.2">
      <c r="A256" t="str">
        <f t="shared" si="3"/>
        <v>Gnrl.4020 · Other Regular Income</v>
      </c>
      <c r="B256" s="4" t="s">
        <v>117</v>
      </c>
      <c r="C256" s="4" t="s">
        <v>161</v>
      </c>
      <c r="D256" s="5">
        <v>0</v>
      </c>
      <c r="E256" s="5">
        <v>0</v>
      </c>
      <c r="F256" s="5">
        <v>0</v>
      </c>
      <c r="G256" s="5">
        <v>0</v>
      </c>
    </row>
    <row r="257" spans="1:7" x14ac:dyDescent="0.2">
      <c r="A257" t="str">
        <f t="shared" si="3"/>
        <v>Gnrl.4022 · Discounts on Sales</v>
      </c>
      <c r="B257" s="4" t="s">
        <v>117</v>
      </c>
      <c r="C257" s="4" t="s">
        <v>162</v>
      </c>
      <c r="D257" s="5">
        <v>0</v>
      </c>
      <c r="E257" s="5">
        <v>0</v>
      </c>
      <c r="F257" s="5">
        <v>0</v>
      </c>
      <c r="G257" s="5">
        <v>0</v>
      </c>
    </row>
    <row r="258" spans="1:7" x14ac:dyDescent="0.2">
      <c r="A258" t="str">
        <f t="shared" si="3"/>
        <v>Gnrl.4024 · Returns and Allowances</v>
      </c>
      <c r="B258" s="4" t="s">
        <v>117</v>
      </c>
      <c r="C258" s="4" t="s">
        <v>163</v>
      </c>
      <c r="D258" s="5">
        <v>0</v>
      </c>
      <c r="E258" s="5">
        <v>0</v>
      </c>
      <c r="F258" s="5">
        <v>0</v>
      </c>
      <c r="G258" s="5">
        <v>0</v>
      </c>
    </row>
    <row r="259" spans="1:7" x14ac:dyDescent="0.2">
      <c r="A259" t="str">
        <f t="shared" si="3"/>
        <v>Gnrl.4040 · Reimbursed Expenses</v>
      </c>
      <c r="B259" s="4" t="s">
        <v>117</v>
      </c>
      <c r="C259" s="4" t="s">
        <v>164</v>
      </c>
      <c r="D259" s="5">
        <v>0</v>
      </c>
      <c r="E259" s="5">
        <v>0</v>
      </c>
      <c r="F259" s="5">
        <v>0</v>
      </c>
      <c r="G259" s="5">
        <v>0</v>
      </c>
    </row>
    <row r="260" spans="1:7" x14ac:dyDescent="0.2">
      <c r="A260" t="str">
        <f t="shared" ref="A260:A323" si="4">CONCATENATE(B260,".",C260)</f>
        <v>Gnrl.5000 · Allworx COGS</v>
      </c>
      <c r="B260" s="4" t="s">
        <v>117</v>
      </c>
      <c r="C260" s="4" t="s">
        <v>165</v>
      </c>
      <c r="D260" s="5">
        <v>0</v>
      </c>
      <c r="E260" s="5">
        <v>0</v>
      </c>
      <c r="F260" s="5">
        <v>0</v>
      </c>
      <c r="G260" s="5">
        <v>0</v>
      </c>
    </row>
    <row r="261" spans="1:7" x14ac:dyDescent="0.2">
      <c r="A261" t="str">
        <f t="shared" si="4"/>
        <v>Gnrl.5010 · Royalties</v>
      </c>
      <c r="B261" s="4" t="s">
        <v>117</v>
      </c>
      <c r="C261" s="4" t="s">
        <v>166</v>
      </c>
      <c r="D261" s="5">
        <v>0</v>
      </c>
      <c r="E261" s="5">
        <v>0</v>
      </c>
      <c r="F261" s="5">
        <v>0</v>
      </c>
      <c r="G261" s="5">
        <v>0</v>
      </c>
    </row>
    <row r="262" spans="1:7" x14ac:dyDescent="0.2">
      <c r="A262" t="str">
        <f t="shared" si="4"/>
        <v>Gnrl.5020 · Subcontracted Allworx Svcs</v>
      </c>
      <c r="B262" s="4" t="s">
        <v>117</v>
      </c>
      <c r="C262" s="4" t="s">
        <v>167</v>
      </c>
      <c r="D262" s="5">
        <v>0</v>
      </c>
      <c r="E262" s="5">
        <v>0</v>
      </c>
      <c r="F262" s="5">
        <v>0</v>
      </c>
      <c r="G262" s="5">
        <v>0</v>
      </c>
    </row>
    <row r="263" spans="1:7" x14ac:dyDescent="0.2">
      <c r="A263" t="str">
        <f t="shared" si="4"/>
        <v>Gnrl.5030 · Miscellaneous</v>
      </c>
      <c r="B263" s="4" t="s">
        <v>117</v>
      </c>
      <c r="C263" s="4" t="s">
        <v>168</v>
      </c>
      <c r="D263" s="5">
        <v>0</v>
      </c>
      <c r="E263" s="5">
        <v>0</v>
      </c>
      <c r="F263" s="5">
        <v>0</v>
      </c>
      <c r="G263" s="5">
        <v>0</v>
      </c>
    </row>
    <row r="264" spans="1:7" x14ac:dyDescent="0.2">
      <c r="A264" t="str">
        <f t="shared" si="4"/>
        <v>Gnrl.5055 · Subcontracted Consulting Svcs</v>
      </c>
      <c r="B264" s="4" t="s">
        <v>117</v>
      </c>
      <c r="C264" s="4" t="s">
        <v>169</v>
      </c>
      <c r="D264" s="5">
        <v>0</v>
      </c>
      <c r="E264" s="5">
        <v>0</v>
      </c>
      <c r="F264" s="5">
        <v>0</v>
      </c>
      <c r="G264" s="5">
        <v>0</v>
      </c>
    </row>
    <row r="265" spans="1:7" x14ac:dyDescent="0.2">
      <c r="A265" t="str">
        <f t="shared" si="4"/>
        <v>Gnrl.6110 · Automobile Expense</v>
      </c>
      <c r="B265" s="4" t="s">
        <v>117</v>
      </c>
      <c r="C265" s="4" t="s">
        <v>67</v>
      </c>
      <c r="D265" s="5">
        <v>0</v>
      </c>
      <c r="E265" s="5">
        <v>0</v>
      </c>
      <c r="F265" s="5">
        <v>0</v>
      </c>
      <c r="G265" s="5">
        <v>0</v>
      </c>
    </row>
    <row r="266" spans="1:7" x14ac:dyDescent="0.2">
      <c r="A266" t="str">
        <f t="shared" si="4"/>
        <v>Gnrl.6130 · Discounts</v>
      </c>
      <c r="B266" s="4" t="s">
        <v>117</v>
      </c>
      <c r="C266" s="4" t="s">
        <v>68</v>
      </c>
      <c r="D266" s="5">
        <v>0</v>
      </c>
      <c r="E266" s="5">
        <v>0</v>
      </c>
      <c r="F266" s="5">
        <v>0</v>
      </c>
      <c r="G266" s="5">
        <v>0</v>
      </c>
    </row>
    <row r="267" spans="1:7" x14ac:dyDescent="0.2">
      <c r="A267" t="str">
        <f t="shared" si="4"/>
        <v>Gnrl.6131 · Returns &amp; allowances</v>
      </c>
      <c r="B267" s="4" t="s">
        <v>117</v>
      </c>
      <c r="C267" s="4" t="s">
        <v>104</v>
      </c>
      <c r="D267" s="5">
        <v>0</v>
      </c>
      <c r="E267" s="5">
        <v>0</v>
      </c>
      <c r="F267" s="5">
        <v>0</v>
      </c>
      <c r="G267" s="5">
        <v>0</v>
      </c>
    </row>
    <row r="268" spans="1:7" x14ac:dyDescent="0.2">
      <c r="A268" t="str">
        <f t="shared" si="4"/>
        <v>Gnrl.6132 · Advertising</v>
      </c>
      <c r="B268" s="4" t="s">
        <v>117</v>
      </c>
      <c r="C268" s="4" t="s">
        <v>29</v>
      </c>
      <c r="D268" s="5">
        <v>0</v>
      </c>
      <c r="E268" s="5">
        <v>0</v>
      </c>
      <c r="F268" s="5">
        <v>0</v>
      </c>
      <c r="G268" s="5">
        <v>0</v>
      </c>
    </row>
    <row r="269" spans="1:7" x14ac:dyDescent="0.2">
      <c r="A269" t="str">
        <f t="shared" si="4"/>
        <v>Gnrl.6133 · Promotion</v>
      </c>
      <c r="B269" s="4" t="s">
        <v>117</v>
      </c>
      <c r="C269" s="4" t="s">
        <v>30</v>
      </c>
      <c r="D269" s="5">
        <v>0</v>
      </c>
      <c r="E269" s="5">
        <v>0</v>
      </c>
      <c r="F269" s="5">
        <v>0</v>
      </c>
      <c r="G269" s="5">
        <v>0</v>
      </c>
    </row>
    <row r="270" spans="1:7" x14ac:dyDescent="0.2">
      <c r="A270" t="str">
        <f t="shared" si="4"/>
        <v>Gnrl.6134A · Product Broch.-Creative/Writing</v>
      </c>
      <c r="B270" s="4" t="s">
        <v>117</v>
      </c>
      <c r="C270" s="4" t="s">
        <v>170</v>
      </c>
      <c r="D270" s="5">
        <v>0</v>
      </c>
      <c r="E270" s="5">
        <v>0</v>
      </c>
      <c r="F270" s="5">
        <v>0</v>
      </c>
      <c r="G270" s="5">
        <v>0</v>
      </c>
    </row>
    <row r="271" spans="1:7" x14ac:dyDescent="0.2">
      <c r="A271" t="str">
        <f t="shared" si="4"/>
        <v>Gnrl.6135 · Tech Training</v>
      </c>
      <c r="B271" s="4" t="s">
        <v>117</v>
      </c>
      <c r="C271" s="4" t="s">
        <v>31</v>
      </c>
      <c r="D271" s="5">
        <v>0</v>
      </c>
      <c r="E271" s="5">
        <v>0</v>
      </c>
      <c r="F271" s="5">
        <v>0</v>
      </c>
      <c r="G271" s="5">
        <v>0</v>
      </c>
    </row>
    <row r="272" spans="1:7" x14ac:dyDescent="0.2">
      <c r="A272" t="str">
        <f t="shared" si="4"/>
        <v>Gnrl.6136 · Website</v>
      </c>
      <c r="B272" s="4" t="s">
        <v>117</v>
      </c>
      <c r="C272" s="4" t="s">
        <v>32</v>
      </c>
      <c r="D272" s="5">
        <v>0</v>
      </c>
      <c r="E272" s="5">
        <v>75</v>
      </c>
      <c r="F272" s="5">
        <v>0</v>
      </c>
      <c r="G272" s="5">
        <v>75</v>
      </c>
    </row>
    <row r="273" spans="1:7" x14ac:dyDescent="0.2">
      <c r="A273" t="str">
        <f t="shared" si="4"/>
        <v>Gnrl.6137 · Telemarketing</v>
      </c>
      <c r="B273" s="4" t="s">
        <v>117</v>
      </c>
      <c r="C273" s="4" t="s">
        <v>33</v>
      </c>
      <c r="D273" s="5">
        <v>0</v>
      </c>
      <c r="E273" s="5">
        <v>0</v>
      </c>
      <c r="F273" s="5">
        <v>0</v>
      </c>
      <c r="G273" s="5">
        <v>0</v>
      </c>
    </row>
    <row r="274" spans="1:7" x14ac:dyDescent="0.2">
      <c r="A274" t="str">
        <f t="shared" si="4"/>
        <v>Gnrl.6138 · Trade Shows</v>
      </c>
      <c r="B274" s="4" t="s">
        <v>117</v>
      </c>
      <c r="C274" s="4" t="s">
        <v>34</v>
      </c>
      <c r="D274" s="5">
        <v>0</v>
      </c>
      <c r="E274" s="5">
        <v>0</v>
      </c>
      <c r="F274" s="5">
        <v>0</v>
      </c>
      <c r="G274" s="5">
        <v>0</v>
      </c>
    </row>
    <row r="275" spans="1:7" x14ac:dyDescent="0.2">
      <c r="A275" t="str">
        <f t="shared" si="4"/>
        <v>Gnrl.6138A · Show Expense - Booth space rent</v>
      </c>
      <c r="B275" s="4" t="s">
        <v>117</v>
      </c>
      <c r="C275" s="4" t="s">
        <v>171</v>
      </c>
      <c r="D275" s="5">
        <v>0</v>
      </c>
      <c r="E275" s="5">
        <v>0</v>
      </c>
      <c r="F275" s="5">
        <v>0</v>
      </c>
      <c r="G275" s="5">
        <v>0</v>
      </c>
    </row>
    <row r="276" spans="1:7" x14ac:dyDescent="0.2">
      <c r="A276" t="str">
        <f t="shared" si="4"/>
        <v>Gnrl.6138B · Skow Expense - Booth Production</v>
      </c>
      <c r="B276" s="4" t="s">
        <v>117</v>
      </c>
      <c r="C276" s="4" t="s">
        <v>172</v>
      </c>
      <c r="D276" s="5">
        <v>0</v>
      </c>
      <c r="E276" s="5">
        <v>0</v>
      </c>
      <c r="F276" s="5">
        <v>0</v>
      </c>
      <c r="G276" s="5">
        <v>0</v>
      </c>
    </row>
    <row r="277" spans="1:7" x14ac:dyDescent="0.2">
      <c r="A277" t="str">
        <f t="shared" si="4"/>
        <v>Gnrl.6138C · Show Expense-Services for space</v>
      </c>
      <c r="B277" s="4" t="s">
        <v>117</v>
      </c>
      <c r="C277" s="4" t="s">
        <v>173</v>
      </c>
      <c r="D277" s="5">
        <v>0</v>
      </c>
      <c r="E277" s="5">
        <v>0</v>
      </c>
      <c r="F277" s="5">
        <v>0</v>
      </c>
      <c r="G277" s="5">
        <v>0</v>
      </c>
    </row>
    <row r="278" spans="1:7" x14ac:dyDescent="0.2">
      <c r="A278" t="str">
        <f t="shared" si="4"/>
        <v>Gnrl.6138D · ShowExpense - All Other</v>
      </c>
      <c r="B278" s="4" t="s">
        <v>117</v>
      </c>
      <c r="C278" s="4" t="s">
        <v>174</v>
      </c>
      <c r="D278" s="5">
        <v>0</v>
      </c>
      <c r="E278" s="5">
        <v>0</v>
      </c>
      <c r="F278" s="5">
        <v>0</v>
      </c>
      <c r="G278" s="5">
        <v>0</v>
      </c>
    </row>
    <row r="279" spans="1:7" x14ac:dyDescent="0.2">
      <c r="A279" t="str">
        <f t="shared" si="4"/>
        <v>Gnrl.6139 · Public Relations</v>
      </c>
      <c r="B279" s="4" t="s">
        <v>117</v>
      </c>
      <c r="C279" s="4" t="s">
        <v>35</v>
      </c>
      <c r="D279" s="5">
        <v>0</v>
      </c>
      <c r="E279" s="5">
        <v>0</v>
      </c>
      <c r="F279" s="5">
        <v>0</v>
      </c>
      <c r="G279" s="5">
        <v>0</v>
      </c>
    </row>
    <row r="280" spans="1:7" x14ac:dyDescent="0.2">
      <c r="A280" t="str">
        <f t="shared" si="4"/>
        <v>Gnrl.6140 · Graphic Art &amp; Copy Services</v>
      </c>
      <c r="B280" s="4" t="s">
        <v>117</v>
      </c>
      <c r="C280" s="4" t="s">
        <v>36</v>
      </c>
      <c r="D280" s="5">
        <v>0</v>
      </c>
      <c r="E280" s="5">
        <v>1112.7</v>
      </c>
      <c r="F280" s="5">
        <v>0</v>
      </c>
      <c r="G280" s="5">
        <v>1112.7</v>
      </c>
    </row>
    <row r="281" spans="1:7" x14ac:dyDescent="0.2">
      <c r="A281" t="str">
        <f t="shared" si="4"/>
        <v>Gnrl.6141 · Premiums</v>
      </c>
      <c r="B281" s="4" t="s">
        <v>117</v>
      </c>
      <c r="C281" s="4" t="s">
        <v>39</v>
      </c>
      <c r="D281" s="5">
        <v>0</v>
      </c>
      <c r="E281" s="5">
        <v>0</v>
      </c>
      <c r="F281" s="5">
        <v>0</v>
      </c>
      <c r="G281" s="5">
        <v>0</v>
      </c>
    </row>
    <row r="282" spans="1:7" x14ac:dyDescent="0.2">
      <c r="A282" t="str">
        <f t="shared" si="4"/>
        <v>Gnrl.6142 · Marketing Information</v>
      </c>
      <c r="B282" s="4" t="s">
        <v>117</v>
      </c>
      <c r="C282" s="4" t="s">
        <v>40</v>
      </c>
      <c r="D282" s="5">
        <v>0</v>
      </c>
      <c r="E282" s="5">
        <v>0</v>
      </c>
      <c r="F282" s="5">
        <v>0</v>
      </c>
      <c r="G282" s="5">
        <v>0</v>
      </c>
    </row>
    <row r="283" spans="1:7" x14ac:dyDescent="0.2">
      <c r="A283" t="str">
        <f t="shared" si="4"/>
        <v>Gnrl.6143 · Co-Marketing Programs</v>
      </c>
      <c r="B283" s="4" t="s">
        <v>117</v>
      </c>
      <c r="C283" s="4" t="s">
        <v>41</v>
      </c>
      <c r="D283" s="5">
        <v>0</v>
      </c>
      <c r="E283" s="5">
        <v>0</v>
      </c>
      <c r="F283" s="5">
        <v>0</v>
      </c>
      <c r="G283" s="5">
        <v>0</v>
      </c>
    </row>
    <row r="284" spans="1:7" x14ac:dyDescent="0.2">
      <c r="A284" t="str">
        <f t="shared" si="4"/>
        <v>Gnrl.6144 · Channel Programs</v>
      </c>
      <c r="B284" s="4" t="s">
        <v>117</v>
      </c>
      <c r="C284" s="4" t="s">
        <v>42</v>
      </c>
      <c r="D284" s="5">
        <v>0</v>
      </c>
      <c r="E284" s="5">
        <v>0</v>
      </c>
      <c r="F284" s="5">
        <v>0</v>
      </c>
      <c r="G284" s="5">
        <v>0</v>
      </c>
    </row>
    <row r="285" spans="1:7" x14ac:dyDescent="0.2">
      <c r="A285" t="str">
        <f t="shared" si="4"/>
        <v>Gnrl.6149 · Amortization Expense</v>
      </c>
      <c r="B285" s="4" t="s">
        <v>117</v>
      </c>
      <c r="C285" s="4" t="s">
        <v>105</v>
      </c>
      <c r="D285" s="5">
        <v>0</v>
      </c>
      <c r="E285" s="5">
        <v>0</v>
      </c>
      <c r="F285" s="5">
        <v>0</v>
      </c>
      <c r="G285" s="5">
        <v>0</v>
      </c>
    </row>
    <row r="286" spans="1:7" x14ac:dyDescent="0.2">
      <c r="A286" t="str">
        <f t="shared" si="4"/>
        <v>Gnrl.6150 · Depreciation Expense</v>
      </c>
      <c r="B286" s="4" t="s">
        <v>117</v>
      </c>
      <c r="C286" s="4" t="s">
        <v>94</v>
      </c>
      <c r="D286" s="5">
        <v>0</v>
      </c>
      <c r="E286" s="5">
        <v>13177.67</v>
      </c>
      <c r="F286" s="5">
        <v>0</v>
      </c>
      <c r="G286" s="5">
        <v>26355.34</v>
      </c>
    </row>
    <row r="287" spans="1:7" x14ac:dyDescent="0.2">
      <c r="A287" t="str">
        <f t="shared" si="4"/>
        <v>Gnrl.6159 · Contributions</v>
      </c>
      <c r="B287" s="4" t="s">
        <v>117</v>
      </c>
      <c r="C287" s="4" t="s">
        <v>69</v>
      </c>
      <c r="D287" s="5">
        <v>1000</v>
      </c>
      <c r="E287" s="5">
        <v>0</v>
      </c>
      <c r="F287" s="5">
        <v>2000</v>
      </c>
      <c r="G287" s="5">
        <v>0</v>
      </c>
    </row>
    <row r="288" spans="1:7" x14ac:dyDescent="0.2">
      <c r="A288" t="str">
        <f t="shared" si="4"/>
        <v>Gnrl.6160 · Dues and Subscriptions</v>
      </c>
      <c r="B288" s="4" t="s">
        <v>117</v>
      </c>
      <c r="C288" s="4" t="s">
        <v>70</v>
      </c>
      <c r="D288" s="5">
        <v>0</v>
      </c>
      <c r="E288" s="5">
        <v>0</v>
      </c>
      <c r="F288" s="5">
        <v>0</v>
      </c>
      <c r="G288" s="5">
        <v>45</v>
      </c>
    </row>
    <row r="289" spans="1:7" x14ac:dyDescent="0.2">
      <c r="A289" t="str">
        <f t="shared" si="4"/>
        <v>Gnrl.6170 · Equipment Rental</v>
      </c>
      <c r="B289" s="4" t="s">
        <v>117</v>
      </c>
      <c r="C289" s="4" t="s">
        <v>71</v>
      </c>
      <c r="D289" s="5">
        <v>0</v>
      </c>
      <c r="E289" s="5">
        <v>0</v>
      </c>
      <c r="F289" s="5">
        <v>0</v>
      </c>
      <c r="G289" s="5">
        <v>1215.56</v>
      </c>
    </row>
    <row r="290" spans="1:7" x14ac:dyDescent="0.2">
      <c r="A290" t="str">
        <f t="shared" si="4"/>
        <v>Gnrl.6180 · Insurance - Other</v>
      </c>
      <c r="B290" s="4" t="s">
        <v>117</v>
      </c>
      <c r="C290" s="4" t="s">
        <v>258</v>
      </c>
      <c r="D290" s="5">
        <v>100</v>
      </c>
      <c r="E290" s="5">
        <v>0</v>
      </c>
      <c r="F290" s="5">
        <v>200</v>
      </c>
      <c r="G290" s="5">
        <v>0</v>
      </c>
    </row>
    <row r="291" spans="1:7" x14ac:dyDescent="0.2">
      <c r="A291" t="str">
        <f t="shared" si="4"/>
        <v>Gnrl.6181 · Officer Life Insurance</v>
      </c>
      <c r="B291" s="4" t="s">
        <v>117</v>
      </c>
      <c r="C291" s="4" t="s">
        <v>47</v>
      </c>
      <c r="D291" s="5">
        <v>0</v>
      </c>
      <c r="E291" s="5">
        <v>0</v>
      </c>
      <c r="F291" s="5">
        <v>0</v>
      </c>
      <c r="G291" s="5">
        <v>1225</v>
      </c>
    </row>
    <row r="292" spans="1:7" x14ac:dyDescent="0.2">
      <c r="A292" t="str">
        <f t="shared" si="4"/>
        <v>Gnrl.6182 · D&amp;O Insurance</v>
      </c>
      <c r="B292" s="4" t="s">
        <v>117</v>
      </c>
      <c r="C292" s="4" t="s">
        <v>48</v>
      </c>
      <c r="D292" s="5">
        <v>1000</v>
      </c>
      <c r="E292" s="5">
        <v>839.75</v>
      </c>
      <c r="F292" s="5">
        <v>2000</v>
      </c>
      <c r="G292" s="5">
        <v>1679.5</v>
      </c>
    </row>
    <row r="293" spans="1:7" x14ac:dyDescent="0.2">
      <c r="A293" t="str">
        <f t="shared" si="4"/>
        <v>Gnrl.6185 · Liability Insurance</v>
      </c>
      <c r="B293" s="4" t="s">
        <v>117</v>
      </c>
      <c r="C293" s="4" t="s">
        <v>175</v>
      </c>
      <c r="D293" s="5">
        <v>0</v>
      </c>
      <c r="E293" s="5">
        <v>0</v>
      </c>
      <c r="F293" s="5">
        <v>0</v>
      </c>
      <c r="G293" s="5">
        <v>0</v>
      </c>
    </row>
    <row r="294" spans="1:7" x14ac:dyDescent="0.2">
      <c r="A294" t="str">
        <f t="shared" si="4"/>
        <v>Gnrl.6190 · Disability Insurance</v>
      </c>
      <c r="B294" s="4" t="s">
        <v>117</v>
      </c>
      <c r="C294" s="4" t="s">
        <v>176</v>
      </c>
      <c r="D294" s="5">
        <v>0</v>
      </c>
      <c r="E294" s="5">
        <v>0</v>
      </c>
      <c r="F294" s="5">
        <v>0</v>
      </c>
      <c r="G294" s="5">
        <v>0</v>
      </c>
    </row>
    <row r="295" spans="1:7" x14ac:dyDescent="0.2">
      <c r="A295" t="str">
        <f t="shared" si="4"/>
        <v>Gnrl.6230 · Licenses and Permits</v>
      </c>
      <c r="B295" s="4" t="s">
        <v>117</v>
      </c>
      <c r="C295" s="4" t="s">
        <v>72</v>
      </c>
      <c r="D295" s="5">
        <v>0</v>
      </c>
      <c r="E295" s="5">
        <v>0</v>
      </c>
      <c r="F295" s="5">
        <v>0</v>
      </c>
      <c r="G295" s="5">
        <v>0</v>
      </c>
    </row>
    <row r="296" spans="1:7" x14ac:dyDescent="0.2">
      <c r="A296" t="str">
        <f t="shared" si="4"/>
        <v>Gnrl.6250 · Postage and Delivery</v>
      </c>
      <c r="B296" s="4" t="s">
        <v>117</v>
      </c>
      <c r="C296" s="4" t="s">
        <v>73</v>
      </c>
      <c r="D296" s="5">
        <v>6000</v>
      </c>
      <c r="E296" s="5">
        <v>404.27</v>
      </c>
      <c r="F296" s="5">
        <v>12000</v>
      </c>
      <c r="G296" s="5">
        <v>1835.06</v>
      </c>
    </row>
    <row r="297" spans="1:7" x14ac:dyDescent="0.2">
      <c r="A297" t="str">
        <f t="shared" si="4"/>
        <v>Gnrl.6260 · Print Production</v>
      </c>
      <c r="B297" s="4" t="s">
        <v>117</v>
      </c>
      <c r="C297" s="4" t="s">
        <v>37</v>
      </c>
      <c r="D297" s="5">
        <v>0</v>
      </c>
      <c r="E297" s="5">
        <v>0</v>
      </c>
      <c r="F297" s="5">
        <v>0</v>
      </c>
      <c r="G297" s="5">
        <v>0</v>
      </c>
    </row>
    <row r="298" spans="1:7" x14ac:dyDescent="0.2">
      <c r="A298" t="str">
        <f t="shared" si="4"/>
        <v>Gnrl.6261 · Prod Broch &amp; Other Mktg Mat'ls</v>
      </c>
      <c r="B298" s="4" t="s">
        <v>117</v>
      </c>
      <c r="C298" s="4" t="s">
        <v>38</v>
      </c>
      <c r="D298" s="5">
        <v>0</v>
      </c>
      <c r="E298" s="5">
        <v>0</v>
      </c>
      <c r="F298" s="5">
        <v>0</v>
      </c>
      <c r="G298" s="5">
        <v>0</v>
      </c>
    </row>
    <row r="299" spans="1:7" x14ac:dyDescent="0.2">
      <c r="A299" t="str">
        <f t="shared" si="4"/>
        <v>Gnrl.6269 · Software License Fees</v>
      </c>
      <c r="B299" s="4" t="s">
        <v>117</v>
      </c>
      <c r="C299" s="4" t="s">
        <v>74</v>
      </c>
      <c r="D299" s="5">
        <v>0</v>
      </c>
      <c r="E299" s="5">
        <v>200.19</v>
      </c>
      <c r="F299" s="5">
        <v>0</v>
      </c>
      <c r="G299" s="5">
        <v>230.53</v>
      </c>
    </row>
    <row r="300" spans="1:7" x14ac:dyDescent="0.2">
      <c r="A300" t="str">
        <f t="shared" si="4"/>
        <v>Gnrl.6270 · Professional Fees</v>
      </c>
      <c r="B300" s="4" t="s">
        <v>117</v>
      </c>
      <c r="C300" s="4" t="s">
        <v>56</v>
      </c>
      <c r="D300" s="5">
        <v>5000</v>
      </c>
      <c r="E300" s="5">
        <v>0</v>
      </c>
      <c r="F300" s="5">
        <v>10000</v>
      </c>
      <c r="G300" s="5">
        <v>0</v>
      </c>
    </row>
    <row r="301" spans="1:7" x14ac:dyDescent="0.2">
      <c r="A301" t="str">
        <f t="shared" si="4"/>
        <v>Gnrl.6271 · Outside Services - Other</v>
      </c>
      <c r="B301" s="4" t="s">
        <v>117</v>
      </c>
      <c r="C301" s="4" t="s">
        <v>259</v>
      </c>
      <c r="D301" s="5">
        <v>1000</v>
      </c>
      <c r="E301" s="5">
        <v>316</v>
      </c>
      <c r="F301" s="5">
        <v>2000</v>
      </c>
      <c r="G301" s="5">
        <v>316</v>
      </c>
    </row>
    <row r="302" spans="1:7" x14ac:dyDescent="0.2">
      <c r="A302" t="str">
        <f t="shared" si="4"/>
        <v>Gnrl.6272 · Outside Services-Credit Reports</v>
      </c>
      <c r="B302" s="4" t="s">
        <v>117</v>
      </c>
      <c r="C302" s="4" t="s">
        <v>75</v>
      </c>
      <c r="D302" s="5">
        <v>0</v>
      </c>
      <c r="E302" s="5">
        <v>0</v>
      </c>
      <c r="F302" s="5">
        <v>0</v>
      </c>
      <c r="G302" s="5">
        <v>0</v>
      </c>
    </row>
    <row r="303" spans="1:7" x14ac:dyDescent="0.2">
      <c r="A303" t="str">
        <f t="shared" si="4"/>
        <v>Gnrl.6280 · Legal Fees</v>
      </c>
      <c r="B303" s="4" t="s">
        <v>117</v>
      </c>
      <c r="C303" s="4" t="s">
        <v>57</v>
      </c>
      <c r="D303" s="5">
        <v>7500</v>
      </c>
      <c r="E303" s="5">
        <v>6061.55</v>
      </c>
      <c r="F303" s="5">
        <v>15000</v>
      </c>
      <c r="G303" s="5">
        <v>9751.5499999999993</v>
      </c>
    </row>
    <row r="304" spans="1:7" x14ac:dyDescent="0.2">
      <c r="A304" t="str">
        <f t="shared" si="4"/>
        <v>Gnrl.6290 · Rent</v>
      </c>
      <c r="B304" s="4" t="s">
        <v>117</v>
      </c>
      <c r="C304" s="4" t="s">
        <v>76</v>
      </c>
      <c r="D304" s="5">
        <v>2871.88</v>
      </c>
      <c r="E304" s="5">
        <v>1434.51</v>
      </c>
      <c r="F304" s="5">
        <v>5743.76</v>
      </c>
      <c r="G304" s="5">
        <v>2869.02</v>
      </c>
    </row>
    <row r="305" spans="1:7" x14ac:dyDescent="0.2">
      <c r="A305" t="str">
        <f t="shared" si="4"/>
        <v>Gnrl.6293 · Business Owners Propty&amp;Liab Ins</v>
      </c>
      <c r="B305" s="4" t="s">
        <v>117</v>
      </c>
      <c r="C305" s="4" t="s">
        <v>49</v>
      </c>
      <c r="D305" s="5">
        <v>1000</v>
      </c>
      <c r="E305" s="5">
        <v>1030.46</v>
      </c>
      <c r="F305" s="5">
        <v>2000</v>
      </c>
      <c r="G305" s="5">
        <v>2060.92</v>
      </c>
    </row>
    <row r="306" spans="1:7" x14ac:dyDescent="0.2">
      <c r="A306" t="str">
        <f t="shared" si="4"/>
        <v>Gnrl.6300 · Repairs</v>
      </c>
      <c r="B306" s="4" t="s">
        <v>117</v>
      </c>
      <c r="C306" s="4" t="s">
        <v>59</v>
      </c>
      <c r="D306" s="5">
        <v>1000</v>
      </c>
      <c r="E306" s="5">
        <v>0</v>
      </c>
      <c r="F306" s="5">
        <v>2000</v>
      </c>
      <c r="G306" s="5">
        <v>0</v>
      </c>
    </row>
    <row r="307" spans="1:7" x14ac:dyDescent="0.2">
      <c r="A307" t="str">
        <f t="shared" si="4"/>
        <v>Gnrl.6310 · Building Repairs</v>
      </c>
      <c r="B307" s="4" t="s">
        <v>117</v>
      </c>
      <c r="C307" s="4" t="s">
        <v>60</v>
      </c>
      <c r="D307" s="5">
        <v>0</v>
      </c>
      <c r="E307" s="5">
        <v>0</v>
      </c>
      <c r="F307" s="5">
        <v>0</v>
      </c>
      <c r="G307" s="5">
        <v>0</v>
      </c>
    </row>
    <row r="308" spans="1:7" x14ac:dyDescent="0.2">
      <c r="A308" t="str">
        <f t="shared" si="4"/>
        <v>Gnrl.6320 · Computer Repairs</v>
      </c>
      <c r="B308" s="4" t="s">
        <v>117</v>
      </c>
      <c r="C308" s="4" t="s">
        <v>61</v>
      </c>
      <c r="D308" s="5">
        <v>1977.17</v>
      </c>
      <c r="E308" s="5">
        <v>146.5</v>
      </c>
      <c r="F308" s="5">
        <v>3954.34</v>
      </c>
      <c r="G308" s="5">
        <v>146.5</v>
      </c>
    </row>
    <row r="309" spans="1:7" x14ac:dyDescent="0.2">
      <c r="A309" t="str">
        <f t="shared" si="4"/>
        <v>Gnrl.6330 · Equipment Repairs</v>
      </c>
      <c r="B309" s="4" t="s">
        <v>117</v>
      </c>
      <c r="C309" s="4" t="s">
        <v>62</v>
      </c>
      <c r="D309" s="5">
        <v>0</v>
      </c>
      <c r="E309" s="5">
        <v>45</v>
      </c>
      <c r="F309" s="5">
        <v>0</v>
      </c>
      <c r="G309" s="5">
        <v>130</v>
      </c>
    </row>
    <row r="310" spans="1:7" x14ac:dyDescent="0.2">
      <c r="A310" t="str">
        <f t="shared" si="4"/>
        <v>Gnrl.6340 · Communications - Other</v>
      </c>
      <c r="B310" s="4" t="s">
        <v>117</v>
      </c>
      <c r="C310" s="4" t="s">
        <v>260</v>
      </c>
      <c r="D310" s="5">
        <v>0</v>
      </c>
      <c r="E310" s="5">
        <v>0</v>
      </c>
      <c r="F310" s="5">
        <v>0</v>
      </c>
      <c r="G310" s="5">
        <v>0</v>
      </c>
    </row>
    <row r="311" spans="1:7" x14ac:dyDescent="0.2">
      <c r="A311" t="str">
        <f t="shared" si="4"/>
        <v>Gnrl.6341 · Telephone</v>
      </c>
      <c r="B311" s="4" t="s">
        <v>117</v>
      </c>
      <c r="C311" s="4" t="s">
        <v>77</v>
      </c>
      <c r="D311" s="5">
        <v>3000</v>
      </c>
      <c r="E311" s="5">
        <v>3383.05</v>
      </c>
      <c r="F311" s="5">
        <v>6000</v>
      </c>
      <c r="G311" s="5">
        <v>9268.16</v>
      </c>
    </row>
    <row r="312" spans="1:7" x14ac:dyDescent="0.2">
      <c r="A312" t="str">
        <f t="shared" si="4"/>
        <v>Gnrl.6342 · Cellphone</v>
      </c>
      <c r="B312" s="4" t="s">
        <v>117</v>
      </c>
      <c r="C312" s="4" t="s">
        <v>261</v>
      </c>
      <c r="D312" s="5">
        <v>0</v>
      </c>
      <c r="E312" s="5">
        <v>454.66</v>
      </c>
      <c r="F312" s="5">
        <v>0</v>
      </c>
      <c r="G312" s="5">
        <v>593.26</v>
      </c>
    </row>
    <row r="313" spans="1:7" x14ac:dyDescent="0.2">
      <c r="A313" t="str">
        <f t="shared" si="4"/>
        <v>Gnrl.6343 · Internet Access</v>
      </c>
      <c r="B313" s="4" t="s">
        <v>117</v>
      </c>
      <c r="C313" s="4" t="s">
        <v>78</v>
      </c>
      <c r="D313" s="5">
        <v>0</v>
      </c>
      <c r="E313" s="5">
        <v>1004.95</v>
      </c>
      <c r="F313" s="5">
        <v>0</v>
      </c>
      <c r="G313" s="5">
        <v>2029.8</v>
      </c>
    </row>
    <row r="314" spans="1:7" x14ac:dyDescent="0.2">
      <c r="A314" t="str">
        <f t="shared" si="4"/>
        <v>Gnrl.6350 · Travel &amp; Ent - Other</v>
      </c>
      <c r="B314" s="4" t="s">
        <v>117</v>
      </c>
      <c r="C314" s="4" t="s">
        <v>256</v>
      </c>
      <c r="D314" s="5">
        <v>2500</v>
      </c>
      <c r="E314" s="5">
        <v>0</v>
      </c>
      <c r="F314" s="5">
        <v>5000</v>
      </c>
      <c r="G314" s="5">
        <v>0</v>
      </c>
    </row>
    <row r="315" spans="1:7" x14ac:dyDescent="0.2">
      <c r="A315" t="str">
        <f t="shared" si="4"/>
        <v>Gnrl.6360 · Entertainment</v>
      </c>
      <c r="B315" s="4" t="s">
        <v>117</v>
      </c>
      <c r="C315" s="4" t="s">
        <v>22</v>
      </c>
      <c r="D315" s="5">
        <v>0</v>
      </c>
      <c r="E315" s="5">
        <v>0</v>
      </c>
      <c r="F315" s="5">
        <v>0</v>
      </c>
      <c r="G315" s="5">
        <v>0</v>
      </c>
    </row>
    <row r="316" spans="1:7" x14ac:dyDescent="0.2">
      <c r="A316" t="str">
        <f t="shared" si="4"/>
        <v>Gnrl.6370 · Meals</v>
      </c>
      <c r="B316" s="4" t="s">
        <v>117</v>
      </c>
      <c r="C316" s="4" t="s">
        <v>23</v>
      </c>
      <c r="D316" s="5">
        <v>0</v>
      </c>
      <c r="E316" s="5">
        <v>182.82</v>
      </c>
      <c r="F316" s="5">
        <v>0</v>
      </c>
      <c r="G316" s="5">
        <v>629.66999999999996</v>
      </c>
    </row>
    <row r="317" spans="1:7" x14ac:dyDescent="0.2">
      <c r="A317" t="str">
        <f t="shared" si="4"/>
        <v>Gnrl.6375 · Hotel</v>
      </c>
      <c r="B317" s="4" t="s">
        <v>117</v>
      </c>
      <c r="C317" s="4" t="s">
        <v>24</v>
      </c>
      <c r="D317" s="5">
        <v>0</v>
      </c>
      <c r="E317" s="5">
        <v>378.44</v>
      </c>
      <c r="F317" s="5">
        <v>0</v>
      </c>
      <c r="G317" s="5">
        <v>2741.04</v>
      </c>
    </row>
    <row r="318" spans="1:7" x14ac:dyDescent="0.2">
      <c r="A318" t="str">
        <f t="shared" si="4"/>
        <v>Gnrl.6376 · Auto Rental</v>
      </c>
      <c r="B318" s="4" t="s">
        <v>117</v>
      </c>
      <c r="C318" s="4" t="s">
        <v>25</v>
      </c>
      <c r="D318" s="5">
        <v>0</v>
      </c>
      <c r="E318" s="5">
        <v>0</v>
      </c>
      <c r="F318" s="5">
        <v>0</v>
      </c>
      <c r="G318" s="5">
        <v>0</v>
      </c>
    </row>
    <row r="319" spans="1:7" x14ac:dyDescent="0.2">
      <c r="A319" t="str">
        <f t="shared" si="4"/>
        <v>Gnrl.6380 · Airplane Tickets, , etc</v>
      </c>
      <c r="B319" s="4" t="s">
        <v>117</v>
      </c>
      <c r="C319" s="4" t="s">
        <v>26</v>
      </c>
      <c r="D319" s="5">
        <v>0</v>
      </c>
      <c r="E319" s="5">
        <v>349.3</v>
      </c>
      <c r="F319" s="5">
        <v>0</v>
      </c>
      <c r="G319" s="5">
        <v>3948.85</v>
      </c>
    </row>
    <row r="320" spans="1:7" x14ac:dyDescent="0.2">
      <c r="A320" t="str">
        <f t="shared" si="4"/>
        <v>Gnrl.6390 · Utilities</v>
      </c>
      <c r="B320" s="4" t="s">
        <v>117</v>
      </c>
      <c r="C320" s="4" t="s">
        <v>79</v>
      </c>
      <c r="D320" s="5">
        <v>1000</v>
      </c>
      <c r="E320" s="5">
        <v>0</v>
      </c>
      <c r="F320" s="5">
        <v>2000</v>
      </c>
      <c r="G320" s="5">
        <v>0</v>
      </c>
    </row>
    <row r="321" spans="1:7" x14ac:dyDescent="0.2">
      <c r="A321" t="str">
        <f t="shared" si="4"/>
        <v>Gnrl.6400 · Gas and Electric</v>
      </c>
      <c r="B321" s="4" t="s">
        <v>117</v>
      </c>
      <c r="C321" s="4" t="s">
        <v>177</v>
      </c>
      <c r="D321" s="5">
        <v>0</v>
      </c>
      <c r="E321" s="5">
        <v>2871.88</v>
      </c>
      <c r="F321" s="5">
        <v>0</v>
      </c>
      <c r="G321" s="5">
        <v>5743.76</v>
      </c>
    </row>
    <row r="322" spans="1:7" x14ac:dyDescent="0.2">
      <c r="A322" t="str">
        <f t="shared" si="4"/>
        <v>Gnrl.6410 · Water</v>
      </c>
      <c r="B322" s="4" t="s">
        <v>117</v>
      </c>
      <c r="C322" s="4" t="s">
        <v>178</v>
      </c>
      <c r="D322" s="5">
        <v>0</v>
      </c>
      <c r="E322" s="5">
        <v>0</v>
      </c>
      <c r="F322" s="5">
        <v>0</v>
      </c>
      <c r="G322" s="5">
        <v>0</v>
      </c>
    </row>
    <row r="323" spans="1:7" x14ac:dyDescent="0.2">
      <c r="A323" t="str">
        <f t="shared" si="4"/>
        <v>Gnrl.6420 · Work Comp</v>
      </c>
      <c r="B323" s="4" t="s">
        <v>117</v>
      </c>
      <c r="C323" s="4" t="s">
        <v>179</v>
      </c>
      <c r="D323" s="5">
        <v>0</v>
      </c>
      <c r="E323" s="5">
        <v>0</v>
      </c>
      <c r="F323" s="5">
        <v>0</v>
      </c>
      <c r="G323" s="5">
        <v>0</v>
      </c>
    </row>
    <row r="324" spans="1:7" x14ac:dyDescent="0.2">
      <c r="A324" t="str">
        <f t="shared" ref="A324:A387" si="5">CONCATENATE(B324,".",C324)</f>
        <v>Gnrl.6550 · Supplies</v>
      </c>
      <c r="B324" s="4" t="s">
        <v>117</v>
      </c>
      <c r="C324" s="4" t="s">
        <v>80</v>
      </c>
      <c r="D324" s="5">
        <v>3333.33</v>
      </c>
      <c r="E324" s="5">
        <v>3107.07</v>
      </c>
      <c r="F324" s="5">
        <v>6666.66</v>
      </c>
      <c r="G324" s="5">
        <v>5041.2700000000004</v>
      </c>
    </row>
    <row r="325" spans="1:7" x14ac:dyDescent="0.2">
      <c r="A325" t="str">
        <f t="shared" si="5"/>
        <v>Gnrl.6560 · Payroll Expenses</v>
      </c>
      <c r="B325" s="4" t="s">
        <v>117</v>
      </c>
      <c r="C325" s="4" t="s">
        <v>106</v>
      </c>
      <c r="D325" s="5">
        <v>41026.82</v>
      </c>
      <c r="E325" s="5">
        <v>0</v>
      </c>
      <c r="F325" s="5">
        <v>88207.66</v>
      </c>
      <c r="G325" s="5">
        <v>0</v>
      </c>
    </row>
    <row r="326" spans="1:7" x14ac:dyDescent="0.2">
      <c r="A326" t="str">
        <f t="shared" si="5"/>
        <v>Gnrl.6561 · Consulting wages</v>
      </c>
      <c r="B326" s="4" t="s">
        <v>117</v>
      </c>
      <c r="C326" s="4" t="s">
        <v>107</v>
      </c>
      <c r="D326" s="5">
        <v>0</v>
      </c>
      <c r="E326" s="5">
        <v>0</v>
      </c>
      <c r="F326" s="5">
        <v>0</v>
      </c>
      <c r="G326" s="5">
        <v>0</v>
      </c>
    </row>
    <row r="327" spans="1:7" x14ac:dyDescent="0.2">
      <c r="A327" t="str">
        <f t="shared" si="5"/>
        <v>Gnrl.6562 · Marketing &amp; sales wages</v>
      </c>
      <c r="B327" s="4" t="s">
        <v>117</v>
      </c>
      <c r="C327" s="4" t="s">
        <v>108</v>
      </c>
      <c r="D327" s="5">
        <v>0</v>
      </c>
      <c r="E327" s="5">
        <v>0</v>
      </c>
      <c r="F327" s="5">
        <v>0</v>
      </c>
      <c r="G327" s="5">
        <v>0</v>
      </c>
    </row>
    <row r="328" spans="1:7" x14ac:dyDescent="0.2">
      <c r="A328" t="str">
        <f t="shared" si="5"/>
        <v>Gnrl.6563 · Research &amp; develop wages</v>
      </c>
      <c r="B328" s="4" t="s">
        <v>117</v>
      </c>
      <c r="C328" s="4" t="s">
        <v>4</v>
      </c>
      <c r="D328" s="5">
        <v>0</v>
      </c>
      <c r="E328" s="5">
        <v>0</v>
      </c>
      <c r="F328" s="5">
        <v>0</v>
      </c>
      <c r="G328" s="5">
        <v>0</v>
      </c>
    </row>
    <row r="329" spans="1:7" x14ac:dyDescent="0.2">
      <c r="A329" t="str">
        <f t="shared" si="5"/>
        <v>Gnrl.6564 · General &amp; admin wages</v>
      </c>
      <c r="B329" s="4" t="s">
        <v>117</v>
      </c>
      <c r="C329" s="4" t="s">
        <v>109</v>
      </c>
      <c r="D329" s="5">
        <v>0</v>
      </c>
      <c r="E329" s="5">
        <v>44616.68</v>
      </c>
      <c r="F329" s="5">
        <v>0</v>
      </c>
      <c r="G329" s="5">
        <v>89233.36</v>
      </c>
    </row>
    <row r="330" spans="1:7" x14ac:dyDescent="0.2">
      <c r="A330" t="str">
        <f t="shared" si="5"/>
        <v>Gnrl.6565 · Epp adjustment</v>
      </c>
      <c r="B330" s="4" t="s">
        <v>117</v>
      </c>
      <c r="C330" s="4" t="s">
        <v>180</v>
      </c>
      <c r="D330" s="5">
        <v>0</v>
      </c>
      <c r="E330" s="5">
        <v>0</v>
      </c>
      <c r="F330" s="5">
        <v>0</v>
      </c>
      <c r="G330" s="5">
        <v>0</v>
      </c>
    </row>
    <row r="331" spans="1:7" x14ac:dyDescent="0.2">
      <c r="A331" t="str">
        <f t="shared" si="5"/>
        <v>Gnrl.6566 · Employee Commissions</v>
      </c>
      <c r="B331" s="4" t="s">
        <v>117</v>
      </c>
      <c r="C331" s="4" t="s">
        <v>5</v>
      </c>
      <c r="D331" s="5">
        <v>0</v>
      </c>
      <c r="E331" s="5">
        <v>0</v>
      </c>
      <c r="F331" s="5">
        <v>0</v>
      </c>
      <c r="G331" s="5">
        <v>0</v>
      </c>
    </row>
    <row r="332" spans="1:7" x14ac:dyDescent="0.2">
      <c r="A332" t="str">
        <f t="shared" si="5"/>
        <v>Gnrl.6567 · Employee Bonus</v>
      </c>
      <c r="B332" s="4" t="s">
        <v>117</v>
      </c>
      <c r="C332" s="4" t="s">
        <v>6</v>
      </c>
      <c r="D332" s="5">
        <v>0</v>
      </c>
      <c r="E332" s="5">
        <v>0</v>
      </c>
      <c r="F332" s="5">
        <v>0</v>
      </c>
      <c r="G332" s="5">
        <v>0</v>
      </c>
    </row>
    <row r="333" spans="1:7" x14ac:dyDescent="0.2">
      <c r="A333" t="str">
        <f t="shared" si="5"/>
        <v>Gnrl.6568 · Employee Overtime</v>
      </c>
      <c r="B333" s="4" t="s">
        <v>117</v>
      </c>
      <c r="C333" s="4" t="s">
        <v>7</v>
      </c>
      <c r="D333" s="5">
        <v>0</v>
      </c>
      <c r="E333" s="5">
        <v>0</v>
      </c>
      <c r="F333" s="5">
        <v>0</v>
      </c>
      <c r="G333" s="5">
        <v>0</v>
      </c>
    </row>
    <row r="334" spans="1:7" x14ac:dyDescent="0.2">
      <c r="A334" t="str">
        <f t="shared" si="5"/>
        <v>Gnrl.6570 · Fringe Benefits</v>
      </c>
      <c r="B334" s="4" t="s">
        <v>117</v>
      </c>
      <c r="C334" s="4" t="s">
        <v>10</v>
      </c>
      <c r="D334" s="5">
        <v>6895.34</v>
      </c>
      <c r="E334" s="5">
        <v>0</v>
      </c>
      <c r="F334" s="5">
        <v>14824.99</v>
      </c>
      <c r="G334" s="5">
        <v>0</v>
      </c>
    </row>
    <row r="335" spans="1:7" x14ac:dyDescent="0.2">
      <c r="A335" t="str">
        <f t="shared" si="5"/>
        <v>Gnrl.6571 · FB - Medical Insurance Premiums</v>
      </c>
      <c r="B335" s="4" t="s">
        <v>117</v>
      </c>
      <c r="C335" s="4" t="s">
        <v>11</v>
      </c>
      <c r="D335" s="5">
        <v>0</v>
      </c>
      <c r="E335" s="5">
        <v>-18968.810000000001</v>
      </c>
      <c r="F335" s="5">
        <v>0</v>
      </c>
      <c r="G335" s="5">
        <v>6031.19</v>
      </c>
    </row>
    <row r="336" spans="1:7" x14ac:dyDescent="0.2">
      <c r="A336" t="str">
        <f t="shared" si="5"/>
        <v>Gnrl.6572 · FB - DBL &amp; Life Insur. Premiums</v>
      </c>
      <c r="B336" s="4" t="s">
        <v>117</v>
      </c>
      <c r="C336" s="4" t="s">
        <v>12</v>
      </c>
      <c r="D336" s="5">
        <v>0</v>
      </c>
      <c r="E336" s="5">
        <v>245.96</v>
      </c>
      <c r="F336" s="5">
        <v>0</v>
      </c>
      <c r="G336" s="5">
        <v>415.77</v>
      </c>
    </row>
    <row r="337" spans="1:7" x14ac:dyDescent="0.2">
      <c r="A337" t="str">
        <f t="shared" si="5"/>
        <v>Gnrl.6573 · FB - Workers Comp Ins Premiums</v>
      </c>
      <c r="B337" s="4" t="s">
        <v>117</v>
      </c>
      <c r="C337" s="4" t="s">
        <v>13</v>
      </c>
      <c r="D337" s="5">
        <v>0</v>
      </c>
      <c r="E337" s="5">
        <v>731.17</v>
      </c>
      <c r="F337" s="5">
        <v>0</v>
      </c>
      <c r="G337" s="5">
        <v>1462.34</v>
      </c>
    </row>
    <row r="338" spans="1:7" x14ac:dyDescent="0.2">
      <c r="A338" t="str">
        <f t="shared" si="5"/>
        <v>Gnrl.6574 · FB - Employer Contrib.- 401k</v>
      </c>
      <c r="B338" s="4" t="s">
        <v>117</v>
      </c>
      <c r="C338" s="4" t="s">
        <v>14</v>
      </c>
      <c r="D338" s="5">
        <v>0</v>
      </c>
      <c r="E338" s="5">
        <v>531</v>
      </c>
      <c r="F338" s="5">
        <v>0</v>
      </c>
      <c r="G338" s="5">
        <v>1062</v>
      </c>
    </row>
    <row r="339" spans="1:7" x14ac:dyDescent="0.2">
      <c r="A339" t="str">
        <f t="shared" si="5"/>
        <v>Gnrl.6575 · FB - FSA &amp; 401k Adm Fees</v>
      </c>
      <c r="B339" s="4" t="s">
        <v>117</v>
      </c>
      <c r="C339" s="4" t="s">
        <v>15</v>
      </c>
      <c r="D339" s="5">
        <v>0</v>
      </c>
      <c r="E339" s="5">
        <v>163</v>
      </c>
      <c r="F339" s="5">
        <v>0</v>
      </c>
      <c r="G339" s="5">
        <v>391.47</v>
      </c>
    </row>
    <row r="340" spans="1:7" x14ac:dyDescent="0.2">
      <c r="A340" t="str">
        <f t="shared" si="5"/>
        <v>Gnrl.6576 · FB - Refreshments/Soda/etc.</v>
      </c>
      <c r="B340" s="4" t="s">
        <v>117</v>
      </c>
      <c r="C340" s="4" t="s">
        <v>16</v>
      </c>
      <c r="D340" s="5">
        <v>0</v>
      </c>
      <c r="E340" s="5">
        <v>2498.15</v>
      </c>
      <c r="F340" s="5">
        <v>0</v>
      </c>
      <c r="G340" s="5">
        <v>3434.63</v>
      </c>
    </row>
    <row r="341" spans="1:7" x14ac:dyDescent="0.2">
      <c r="A341" t="str">
        <f t="shared" si="5"/>
        <v>Gnrl.6577 · FB - Employee Appreciation</v>
      </c>
      <c r="B341" s="4" t="s">
        <v>117</v>
      </c>
      <c r="C341" s="4" t="s">
        <v>255</v>
      </c>
      <c r="D341" s="5">
        <v>0</v>
      </c>
      <c r="E341" s="5">
        <v>56.7</v>
      </c>
      <c r="F341" s="5">
        <v>0</v>
      </c>
      <c r="G341" s="5">
        <v>2971.77</v>
      </c>
    </row>
    <row r="342" spans="1:7" x14ac:dyDescent="0.2">
      <c r="A342" t="str">
        <f t="shared" si="5"/>
        <v>Gnrl.6578 · FB - Training</v>
      </c>
      <c r="B342" s="4" t="s">
        <v>117</v>
      </c>
      <c r="C342" s="4" t="s">
        <v>17</v>
      </c>
      <c r="D342" s="5">
        <v>0</v>
      </c>
      <c r="E342" s="5">
        <v>0</v>
      </c>
      <c r="F342" s="5">
        <v>0</v>
      </c>
      <c r="G342" s="5">
        <v>0</v>
      </c>
    </row>
    <row r="343" spans="1:7" x14ac:dyDescent="0.2">
      <c r="A343" t="str">
        <f t="shared" si="5"/>
        <v>Gnrl.6579 · FB - Dental Insurance Premiums</v>
      </c>
      <c r="B343" s="4" t="s">
        <v>117</v>
      </c>
      <c r="C343" s="4" t="s">
        <v>181</v>
      </c>
      <c r="D343" s="5">
        <v>0</v>
      </c>
      <c r="E343" s="5">
        <v>209.8</v>
      </c>
      <c r="F343" s="5">
        <v>0</v>
      </c>
      <c r="G343" s="5">
        <v>419.6</v>
      </c>
    </row>
    <row r="344" spans="1:7" x14ac:dyDescent="0.2">
      <c r="A344" t="str">
        <f t="shared" si="5"/>
        <v>Gnrl.6655 · Accounting</v>
      </c>
      <c r="B344" s="4" t="s">
        <v>117</v>
      </c>
      <c r="C344" s="4" t="s">
        <v>55</v>
      </c>
      <c r="D344" s="5">
        <v>0</v>
      </c>
      <c r="E344" s="5">
        <v>11000</v>
      </c>
      <c r="F344" s="5">
        <v>0</v>
      </c>
      <c r="G344" s="5">
        <v>11000</v>
      </c>
    </row>
    <row r="345" spans="1:7" x14ac:dyDescent="0.2">
      <c r="A345" t="str">
        <f t="shared" si="5"/>
        <v>Gnrl.6700 · Bank Service Charges - Other</v>
      </c>
      <c r="B345" s="4" t="s">
        <v>117</v>
      </c>
      <c r="C345" s="4" t="s">
        <v>262</v>
      </c>
      <c r="D345" s="5">
        <v>3000</v>
      </c>
      <c r="E345" s="5">
        <v>523.88</v>
      </c>
      <c r="F345" s="5">
        <v>6000</v>
      </c>
      <c r="G345" s="5">
        <v>530.88</v>
      </c>
    </row>
    <row r="346" spans="1:7" x14ac:dyDescent="0.2">
      <c r="A346" t="str">
        <f t="shared" si="5"/>
        <v>Gnrl.6701 · Interest Expense</v>
      </c>
      <c r="B346" s="4" t="s">
        <v>117</v>
      </c>
      <c r="C346" s="4" t="s">
        <v>85</v>
      </c>
      <c r="D346" s="5">
        <v>0</v>
      </c>
      <c r="E346" s="5">
        <v>0</v>
      </c>
      <c r="F346" s="5">
        <v>0</v>
      </c>
      <c r="G346" s="5">
        <v>0</v>
      </c>
    </row>
    <row r="347" spans="1:7" x14ac:dyDescent="0.2">
      <c r="A347" t="str">
        <f t="shared" si="5"/>
        <v>Gnrl.6702 · Credit Card Fees/ Discount Fees</v>
      </c>
      <c r="B347" s="4" t="s">
        <v>117</v>
      </c>
      <c r="C347" s="4" t="s">
        <v>81</v>
      </c>
      <c r="D347" s="5">
        <v>3000</v>
      </c>
      <c r="E347" s="5">
        <v>2890.05</v>
      </c>
      <c r="F347" s="5">
        <v>6000</v>
      </c>
      <c r="G347" s="5">
        <v>5660.78</v>
      </c>
    </row>
    <row r="348" spans="1:7" x14ac:dyDescent="0.2">
      <c r="A348" t="str">
        <f t="shared" si="5"/>
        <v>Gnrl.6710 · Finance Charge</v>
      </c>
      <c r="B348" s="4" t="s">
        <v>117</v>
      </c>
      <c r="C348" s="4" t="s">
        <v>86</v>
      </c>
      <c r="D348" s="5">
        <v>100</v>
      </c>
      <c r="E348" s="5">
        <v>0</v>
      </c>
      <c r="F348" s="5">
        <v>200</v>
      </c>
      <c r="G348" s="5">
        <v>412.53</v>
      </c>
    </row>
    <row r="349" spans="1:7" x14ac:dyDescent="0.2">
      <c r="A349" t="str">
        <f t="shared" si="5"/>
        <v>Gnrl.6720 · Loan Interest</v>
      </c>
      <c r="B349" s="4" t="s">
        <v>117</v>
      </c>
      <c r="C349" s="4" t="s">
        <v>87</v>
      </c>
      <c r="D349" s="5">
        <v>8333.33</v>
      </c>
      <c r="E349" s="5">
        <v>7777.78</v>
      </c>
      <c r="F349" s="5">
        <v>16666.66</v>
      </c>
      <c r="G349" s="5">
        <v>16388.89</v>
      </c>
    </row>
    <row r="350" spans="1:7" x14ac:dyDescent="0.2">
      <c r="A350" t="str">
        <f t="shared" si="5"/>
        <v>Gnrl.6721 · Amort of Debt Discount</v>
      </c>
      <c r="B350" s="4" t="s">
        <v>117</v>
      </c>
      <c r="C350" s="4" t="s">
        <v>182</v>
      </c>
      <c r="D350" s="5">
        <v>0</v>
      </c>
      <c r="E350" s="5">
        <v>4978</v>
      </c>
      <c r="F350" s="5">
        <v>0</v>
      </c>
      <c r="G350" s="5">
        <v>4978</v>
      </c>
    </row>
    <row r="351" spans="1:7" x14ac:dyDescent="0.2">
      <c r="A351" t="str">
        <f t="shared" si="5"/>
        <v>Gnrl.6722 · Amort of Debt Expense</v>
      </c>
      <c r="B351" s="4" t="s">
        <v>117</v>
      </c>
      <c r="C351" s="4" t="s">
        <v>95</v>
      </c>
      <c r="D351" s="5">
        <v>1002.33</v>
      </c>
      <c r="E351" s="5">
        <v>1002.32</v>
      </c>
      <c r="F351" s="5">
        <v>2004.66</v>
      </c>
      <c r="G351" s="5">
        <v>2004.64</v>
      </c>
    </row>
    <row r="352" spans="1:7" x14ac:dyDescent="0.2">
      <c r="A352" t="str">
        <f t="shared" si="5"/>
        <v>Gnrl.6723 · LOC Loan Interest</v>
      </c>
      <c r="B352" s="4" t="s">
        <v>117</v>
      </c>
      <c r="C352" s="4" t="s">
        <v>88</v>
      </c>
      <c r="D352" s="5">
        <v>1500</v>
      </c>
      <c r="E352" s="5">
        <v>1650</v>
      </c>
      <c r="F352" s="5">
        <v>3000</v>
      </c>
      <c r="G352" s="5">
        <v>3200</v>
      </c>
    </row>
    <row r="353" spans="1:7" x14ac:dyDescent="0.2">
      <c r="A353" t="str">
        <f t="shared" si="5"/>
        <v>Gnrl.6724 Operating Leases</v>
      </c>
      <c r="B353" s="4" t="s">
        <v>117</v>
      </c>
      <c r="C353" s="4" t="s">
        <v>82</v>
      </c>
      <c r="D353" s="5">
        <v>991</v>
      </c>
      <c r="E353" s="5">
        <v>0</v>
      </c>
      <c r="F353" s="5">
        <v>1982</v>
      </c>
      <c r="G353" s="5">
        <v>0</v>
      </c>
    </row>
    <row r="354" spans="1:7" x14ac:dyDescent="0.2">
      <c r="A354" t="str">
        <f t="shared" si="5"/>
        <v>Gnrl.6725 · 2002 Cephas Warrant- Change</v>
      </c>
      <c r="B354" s="4" t="s">
        <v>117</v>
      </c>
      <c r="C354" s="4" t="s">
        <v>110</v>
      </c>
      <c r="D354" s="5">
        <v>0</v>
      </c>
      <c r="E354" s="5">
        <v>0</v>
      </c>
      <c r="F354" s="5">
        <v>0</v>
      </c>
      <c r="G354" s="5">
        <v>0</v>
      </c>
    </row>
    <row r="355" spans="1:7" x14ac:dyDescent="0.2">
      <c r="A355" t="str">
        <f t="shared" si="5"/>
        <v>Gnrl.6750 · Janitorial Exp</v>
      </c>
      <c r="B355" s="4" t="s">
        <v>117</v>
      </c>
      <c r="C355" s="4" t="s">
        <v>183</v>
      </c>
      <c r="D355" s="5">
        <v>0</v>
      </c>
      <c r="E355" s="5">
        <v>0</v>
      </c>
      <c r="F355" s="5">
        <v>0</v>
      </c>
      <c r="G355" s="5">
        <v>0</v>
      </c>
    </row>
    <row r="356" spans="1:7" x14ac:dyDescent="0.2">
      <c r="A356" t="str">
        <f t="shared" si="5"/>
        <v>Gnrl.6820 · Taxes</v>
      </c>
      <c r="B356" s="4" t="s">
        <v>117</v>
      </c>
      <c r="C356" s="4" t="s">
        <v>92</v>
      </c>
      <c r="D356" s="5">
        <v>0</v>
      </c>
      <c r="E356" s="5">
        <v>0</v>
      </c>
      <c r="F356" s="5">
        <v>0</v>
      </c>
      <c r="G356" s="5">
        <v>0</v>
      </c>
    </row>
    <row r="357" spans="1:7" x14ac:dyDescent="0.2">
      <c r="A357" t="str">
        <f t="shared" si="5"/>
        <v>Gnrl.6830 · Federal</v>
      </c>
      <c r="B357" s="4" t="s">
        <v>117</v>
      </c>
      <c r="C357" s="4" t="s">
        <v>184</v>
      </c>
      <c r="D357" s="5">
        <v>0</v>
      </c>
      <c r="E357" s="5">
        <v>0</v>
      </c>
      <c r="F357" s="5">
        <v>0</v>
      </c>
      <c r="G357" s="5">
        <v>0</v>
      </c>
    </row>
    <row r="358" spans="1:7" x14ac:dyDescent="0.2">
      <c r="A358" t="str">
        <f t="shared" si="5"/>
        <v>Gnrl.6840 · Local</v>
      </c>
      <c r="B358" s="4" t="s">
        <v>117</v>
      </c>
      <c r="C358" s="4" t="s">
        <v>185</v>
      </c>
      <c r="D358" s="5">
        <v>0</v>
      </c>
      <c r="E358" s="5">
        <v>0</v>
      </c>
      <c r="F358" s="5">
        <v>0</v>
      </c>
      <c r="G358" s="5">
        <v>0</v>
      </c>
    </row>
    <row r="359" spans="1:7" x14ac:dyDescent="0.2">
      <c r="A359" t="str">
        <f t="shared" si="5"/>
        <v>Gnrl.6850 · Property</v>
      </c>
      <c r="B359" s="4" t="s">
        <v>117</v>
      </c>
      <c r="C359" s="4" t="s">
        <v>186</v>
      </c>
      <c r="D359" s="5">
        <v>0</v>
      </c>
      <c r="E359" s="5">
        <v>0</v>
      </c>
      <c r="F359" s="5">
        <v>0</v>
      </c>
      <c r="G359" s="5">
        <v>0</v>
      </c>
    </row>
    <row r="360" spans="1:7" x14ac:dyDescent="0.2">
      <c r="A360" t="str">
        <f t="shared" si="5"/>
        <v>Gnrl.6860 · State</v>
      </c>
      <c r="B360" s="4" t="s">
        <v>117</v>
      </c>
      <c r="C360" s="4" t="s">
        <v>93</v>
      </c>
      <c r="D360" s="5">
        <v>0</v>
      </c>
      <c r="E360" s="5">
        <v>0</v>
      </c>
      <c r="F360" s="5">
        <v>0</v>
      </c>
      <c r="G360" s="5">
        <v>0</v>
      </c>
    </row>
    <row r="361" spans="1:7" x14ac:dyDescent="0.2">
      <c r="A361" t="str">
        <f t="shared" si="5"/>
        <v>Gnrl.6999 · Uncategorized Expenses</v>
      </c>
      <c r="B361" s="4" t="s">
        <v>117</v>
      </c>
      <c r="C361" s="4" t="s">
        <v>187</v>
      </c>
      <c r="D361" s="5">
        <v>0</v>
      </c>
      <c r="E361" s="5">
        <v>0</v>
      </c>
      <c r="F361" s="5">
        <v>0</v>
      </c>
      <c r="G361" s="5">
        <v>0</v>
      </c>
    </row>
    <row r="362" spans="1:7" x14ac:dyDescent="0.2">
      <c r="A362" t="str">
        <f t="shared" si="5"/>
        <v>Gnrl.7010 · Interest Income</v>
      </c>
      <c r="B362" s="4" t="s">
        <v>117</v>
      </c>
      <c r="C362" s="4" t="s">
        <v>89</v>
      </c>
      <c r="D362" s="5">
        <v>0</v>
      </c>
      <c r="E362" s="5">
        <v>1987.81</v>
      </c>
      <c r="F362" s="5">
        <v>0</v>
      </c>
      <c r="G362" s="5">
        <v>5128.76</v>
      </c>
    </row>
    <row r="363" spans="1:7" x14ac:dyDescent="0.2">
      <c r="A363" t="str">
        <f t="shared" si="5"/>
        <v>Gnrl.7030 · Other Income</v>
      </c>
      <c r="B363" s="4" t="s">
        <v>117</v>
      </c>
      <c r="C363" s="4" t="s">
        <v>90</v>
      </c>
      <c r="D363" s="5">
        <v>0</v>
      </c>
      <c r="E363" s="5">
        <v>624.22</v>
      </c>
      <c r="F363" s="5">
        <v>0</v>
      </c>
      <c r="G363" s="5">
        <v>624.22</v>
      </c>
    </row>
    <row r="364" spans="1:7" x14ac:dyDescent="0.2">
      <c r="A364" t="str">
        <f t="shared" si="5"/>
        <v>Gnrl.7040 · Add'l Conversion Rights Issued</v>
      </c>
      <c r="B364" s="4" t="s">
        <v>117</v>
      </c>
      <c r="C364" s="4" t="s">
        <v>188</v>
      </c>
      <c r="D364" s="5">
        <v>0</v>
      </c>
      <c r="E364" s="5">
        <v>0</v>
      </c>
      <c r="F364" s="5">
        <v>0</v>
      </c>
      <c r="G364" s="5">
        <v>0</v>
      </c>
    </row>
    <row r="365" spans="1:7" x14ac:dyDescent="0.2">
      <c r="A365" t="str">
        <f t="shared" si="5"/>
        <v>Gnrl.8010 · Other Expenses</v>
      </c>
      <c r="B365" s="4" t="s">
        <v>117</v>
      </c>
      <c r="C365" s="4" t="s">
        <v>91</v>
      </c>
      <c r="D365" s="5">
        <v>0</v>
      </c>
      <c r="E365" s="5">
        <v>404.39</v>
      </c>
      <c r="F365" s="5">
        <v>0</v>
      </c>
      <c r="G365" s="5">
        <v>7914.39</v>
      </c>
    </row>
    <row r="366" spans="1:7" x14ac:dyDescent="0.2">
      <c r="A366" t="str">
        <f t="shared" si="5"/>
        <v>Gnrl.Accrued Interest</v>
      </c>
      <c r="B366" s="4" t="s">
        <v>117</v>
      </c>
      <c r="C366" s="4" t="s">
        <v>189</v>
      </c>
      <c r="D366" s="5">
        <v>0</v>
      </c>
      <c r="E366" s="5">
        <v>0</v>
      </c>
      <c r="F366" s="5">
        <v>0</v>
      </c>
      <c r="G366" s="5">
        <v>0</v>
      </c>
    </row>
    <row r="367" spans="1:7" x14ac:dyDescent="0.2">
      <c r="A367" t="str">
        <f t="shared" si="5"/>
        <v>Gnrl.Accrued Liabilities</v>
      </c>
      <c r="B367" s="4" t="s">
        <v>117</v>
      </c>
      <c r="C367" s="4" t="s">
        <v>190</v>
      </c>
      <c r="D367" s="5">
        <v>0</v>
      </c>
      <c r="E367" s="5">
        <v>0</v>
      </c>
      <c r="F367" s="5">
        <v>0</v>
      </c>
      <c r="G367" s="5">
        <v>0</v>
      </c>
    </row>
    <row r="368" spans="1:7" x14ac:dyDescent="0.2">
      <c r="A368" t="str">
        <f t="shared" si="5"/>
        <v>Gnrl.Allworx Inc</v>
      </c>
      <c r="B368" s="4" t="s">
        <v>117</v>
      </c>
      <c r="C368" s="4" t="s">
        <v>191</v>
      </c>
      <c r="D368" s="5">
        <v>0</v>
      </c>
      <c r="E368" s="5">
        <v>0</v>
      </c>
      <c r="F368" s="5">
        <v>0</v>
      </c>
      <c r="G368" s="5">
        <v>0</v>
      </c>
    </row>
    <row r="369" spans="1:7" x14ac:dyDescent="0.2">
      <c r="A369" t="str">
        <f t="shared" si="5"/>
        <v>Gnrl.Allworx Inc:Allworx Promo sales</v>
      </c>
      <c r="B369" s="4" t="s">
        <v>117</v>
      </c>
      <c r="C369" s="4" t="s">
        <v>192</v>
      </c>
      <c r="D369" s="5">
        <v>0</v>
      </c>
      <c r="E369" s="5">
        <v>0</v>
      </c>
      <c r="F369" s="5">
        <v>0</v>
      </c>
      <c r="G369" s="5">
        <v>0</v>
      </c>
    </row>
    <row r="370" spans="1:7" x14ac:dyDescent="0.2">
      <c r="A370" t="str">
        <f t="shared" si="5"/>
        <v>Gnrl.Allworx Inc:Prof Services Sales</v>
      </c>
      <c r="B370" s="4" t="s">
        <v>117</v>
      </c>
      <c r="C370" s="4" t="s">
        <v>193</v>
      </c>
      <c r="D370" s="5">
        <v>0</v>
      </c>
      <c r="E370" s="5">
        <v>0</v>
      </c>
      <c r="F370" s="5">
        <v>0</v>
      </c>
      <c r="G370" s="5">
        <v>0</v>
      </c>
    </row>
    <row r="371" spans="1:7" x14ac:dyDescent="0.2">
      <c r="A371" t="str">
        <f t="shared" si="5"/>
        <v>Gnrl.Allworx Inc:Server Sales</v>
      </c>
      <c r="B371" s="4" t="s">
        <v>117</v>
      </c>
      <c r="C371" s="4" t="s">
        <v>194</v>
      </c>
      <c r="D371" s="5">
        <v>0</v>
      </c>
      <c r="E371" s="5">
        <v>0</v>
      </c>
      <c r="F371" s="5">
        <v>0</v>
      </c>
      <c r="G371" s="5">
        <v>0</v>
      </c>
    </row>
    <row r="372" spans="1:7" x14ac:dyDescent="0.2">
      <c r="A372" t="str">
        <f t="shared" si="5"/>
        <v>Gnrl.Allworx Inc:Telephone Sales</v>
      </c>
      <c r="B372" s="4" t="s">
        <v>117</v>
      </c>
      <c r="C372" s="4" t="s">
        <v>195</v>
      </c>
      <c r="D372" s="5">
        <v>0</v>
      </c>
      <c r="E372" s="5">
        <v>0</v>
      </c>
      <c r="F372" s="5">
        <v>0</v>
      </c>
      <c r="G372" s="5">
        <v>0</v>
      </c>
    </row>
    <row r="373" spans="1:7" x14ac:dyDescent="0.2">
      <c r="A373" t="str">
        <f t="shared" si="5"/>
        <v>Gnrl.Allworx Inc:Vendor Discounts</v>
      </c>
      <c r="B373" s="4" t="s">
        <v>117</v>
      </c>
      <c r="C373" s="4" t="s">
        <v>196</v>
      </c>
      <c r="D373" s="5">
        <v>0</v>
      </c>
      <c r="E373" s="5">
        <v>0</v>
      </c>
      <c r="F373" s="5">
        <v>0</v>
      </c>
      <c r="G373" s="5">
        <v>0</v>
      </c>
    </row>
    <row r="374" spans="1:7" x14ac:dyDescent="0.2">
      <c r="A374" t="str">
        <f t="shared" si="5"/>
        <v>Gnrl.Bad debt expense</v>
      </c>
      <c r="B374" s="4" t="s">
        <v>117</v>
      </c>
      <c r="C374" s="4" t="s">
        <v>50</v>
      </c>
      <c r="D374" s="5">
        <v>9413.07</v>
      </c>
      <c r="E374" s="5">
        <v>-1506.25</v>
      </c>
      <c r="F374" s="5">
        <v>17758.59</v>
      </c>
      <c r="G374" s="5">
        <v>-1542.15</v>
      </c>
    </row>
    <row r="375" spans="1:7" x14ac:dyDescent="0.2">
      <c r="A375" t="str">
        <f t="shared" si="5"/>
        <v>Gnrl.Bd of Directors Meeting Expense</v>
      </c>
      <c r="B375" s="4" t="s">
        <v>117</v>
      </c>
      <c r="C375" s="4" t="s">
        <v>20</v>
      </c>
      <c r="D375" s="5">
        <v>0</v>
      </c>
      <c r="E375" s="5">
        <v>1772.93</v>
      </c>
      <c r="F375" s="5">
        <v>0</v>
      </c>
      <c r="G375" s="5">
        <v>1772.93</v>
      </c>
    </row>
    <row r="376" spans="1:7" x14ac:dyDescent="0.2">
      <c r="A376" t="str">
        <f t="shared" si="5"/>
        <v>Gnrl.Bus Consulting</v>
      </c>
      <c r="B376" s="4" t="s">
        <v>117</v>
      </c>
      <c r="C376" s="4" t="s">
        <v>52</v>
      </c>
      <c r="D376" s="5">
        <v>0</v>
      </c>
      <c r="E376" s="5">
        <v>5000</v>
      </c>
      <c r="F376" s="5">
        <v>0</v>
      </c>
      <c r="G376" s="5">
        <v>10025</v>
      </c>
    </row>
    <row r="377" spans="1:7" x14ac:dyDescent="0.2">
      <c r="A377" t="str">
        <f t="shared" si="5"/>
        <v>Gnrl.Capital Stock Round 1</v>
      </c>
      <c r="B377" s="4" t="s">
        <v>117</v>
      </c>
      <c r="C377" s="4" t="s">
        <v>197</v>
      </c>
      <c r="D377" s="5">
        <v>0</v>
      </c>
      <c r="E377" s="5">
        <v>0</v>
      </c>
      <c r="F377" s="5">
        <v>0</v>
      </c>
      <c r="G377" s="5">
        <v>0</v>
      </c>
    </row>
    <row r="378" spans="1:7" x14ac:dyDescent="0.2">
      <c r="A378" t="str">
        <f t="shared" si="5"/>
        <v>Gnrl.Capital Stock Round 2</v>
      </c>
      <c r="B378" s="4" t="s">
        <v>117</v>
      </c>
      <c r="C378" s="4" t="s">
        <v>198</v>
      </c>
      <c r="D378" s="5">
        <v>0</v>
      </c>
      <c r="E378" s="5">
        <v>0</v>
      </c>
      <c r="F378" s="5">
        <v>0</v>
      </c>
      <c r="G378" s="5">
        <v>0</v>
      </c>
    </row>
    <row r="379" spans="1:7" x14ac:dyDescent="0.2">
      <c r="A379" t="str">
        <f t="shared" si="5"/>
        <v>Gnrl.Capitalized software</v>
      </c>
      <c r="B379" s="4" t="s">
        <v>117</v>
      </c>
      <c r="C379" s="4" t="s">
        <v>199</v>
      </c>
      <c r="D379" s="5">
        <v>0</v>
      </c>
      <c r="E379" s="5">
        <v>0</v>
      </c>
      <c r="F379" s="5">
        <v>0</v>
      </c>
      <c r="G379" s="5">
        <v>0</v>
      </c>
    </row>
    <row r="380" spans="1:7" x14ac:dyDescent="0.2">
      <c r="A380" t="str">
        <f t="shared" si="5"/>
        <v>Gnrl.Capitalized software:Accum.Amort.Software</v>
      </c>
      <c r="B380" s="4" t="s">
        <v>117</v>
      </c>
      <c r="C380" s="4" t="s">
        <v>200</v>
      </c>
      <c r="D380" s="5">
        <v>0</v>
      </c>
      <c r="E380" s="5">
        <v>0</v>
      </c>
      <c r="F380" s="5">
        <v>0</v>
      </c>
      <c r="G380" s="5">
        <v>0</v>
      </c>
    </row>
    <row r="381" spans="1:7" x14ac:dyDescent="0.2">
      <c r="A381" t="str">
        <f t="shared" si="5"/>
        <v>Gnrl.CEPHAS Loan</v>
      </c>
      <c r="B381" s="4" t="s">
        <v>117</v>
      </c>
      <c r="C381" s="4" t="s">
        <v>201</v>
      </c>
      <c r="D381" s="5">
        <v>0</v>
      </c>
      <c r="E381" s="5">
        <v>0</v>
      </c>
      <c r="F381" s="5">
        <v>0</v>
      </c>
      <c r="G381" s="5">
        <v>0</v>
      </c>
    </row>
    <row r="382" spans="1:7" x14ac:dyDescent="0.2">
      <c r="A382" t="str">
        <f t="shared" si="5"/>
        <v>Gnrl.CEPHAS Loan:CEPHAS Loan-discount 2002</v>
      </c>
      <c r="B382" s="4" t="s">
        <v>117</v>
      </c>
      <c r="C382" s="4" t="s">
        <v>202</v>
      </c>
      <c r="D382" s="5">
        <v>0</v>
      </c>
      <c r="E382" s="5">
        <v>0</v>
      </c>
      <c r="F382" s="5">
        <v>0</v>
      </c>
      <c r="G382" s="5">
        <v>0</v>
      </c>
    </row>
    <row r="383" spans="1:7" x14ac:dyDescent="0.2">
      <c r="A383" t="str">
        <f t="shared" si="5"/>
        <v>Gnrl.CEPHAS Loan:CEPHAS Loan-discount 2003</v>
      </c>
      <c r="B383" s="4" t="s">
        <v>117</v>
      </c>
      <c r="C383" s="4" t="s">
        <v>203</v>
      </c>
      <c r="D383" s="5">
        <v>0</v>
      </c>
      <c r="E383" s="5">
        <v>0</v>
      </c>
      <c r="F383" s="5">
        <v>0</v>
      </c>
      <c r="G383" s="5">
        <v>0</v>
      </c>
    </row>
    <row r="384" spans="1:7" x14ac:dyDescent="0.2">
      <c r="A384" t="str">
        <f t="shared" si="5"/>
        <v>Gnrl.CEPHAS Loan:Puttable conversion feature</v>
      </c>
      <c r="B384" s="4" t="s">
        <v>117</v>
      </c>
      <c r="C384" s="4" t="s">
        <v>204</v>
      </c>
      <c r="D384" s="5">
        <v>0</v>
      </c>
      <c r="E384" s="5">
        <v>0</v>
      </c>
      <c r="F384" s="5">
        <v>0</v>
      </c>
      <c r="G384" s="5">
        <v>0</v>
      </c>
    </row>
    <row r="385" spans="1:7" x14ac:dyDescent="0.2">
      <c r="A385" t="str">
        <f t="shared" si="5"/>
        <v>Gnrl.CEPHAS Loan:Warrant liab</v>
      </c>
      <c r="B385" s="4" t="s">
        <v>117</v>
      </c>
      <c r="C385" s="4" t="s">
        <v>205</v>
      </c>
      <c r="D385" s="5">
        <v>0</v>
      </c>
      <c r="E385" s="5">
        <v>0</v>
      </c>
      <c r="F385" s="5">
        <v>0</v>
      </c>
      <c r="G385" s="5">
        <v>0</v>
      </c>
    </row>
    <row r="386" spans="1:7" x14ac:dyDescent="0.2">
      <c r="A386" t="str">
        <f t="shared" si="5"/>
        <v>Gnrl.Checking Citicorp</v>
      </c>
      <c r="B386" s="4" t="s">
        <v>117</v>
      </c>
      <c r="C386" s="4" t="s">
        <v>206</v>
      </c>
      <c r="D386" s="5">
        <v>0</v>
      </c>
      <c r="E386" s="5">
        <v>0</v>
      </c>
      <c r="F386" s="5">
        <v>0</v>
      </c>
      <c r="G386" s="5">
        <v>0</v>
      </c>
    </row>
    <row r="387" spans="1:7" x14ac:dyDescent="0.2">
      <c r="A387" t="str">
        <f t="shared" si="5"/>
        <v>Gnrl.Computing Equipment</v>
      </c>
      <c r="B387" s="4" t="s">
        <v>117</v>
      </c>
      <c r="C387" s="4" t="s">
        <v>207</v>
      </c>
      <c r="D387" s="5">
        <v>0</v>
      </c>
      <c r="E387" s="5">
        <v>0</v>
      </c>
      <c r="F387" s="5">
        <v>0</v>
      </c>
      <c r="G387" s="5">
        <v>0</v>
      </c>
    </row>
    <row r="388" spans="1:7" x14ac:dyDescent="0.2">
      <c r="A388" t="str">
        <f t="shared" ref="A388:A451" si="6">CONCATENATE(B388,".",C388)</f>
        <v>Gnrl.Computing Equipment:Accum. Deprec Comp Equip</v>
      </c>
      <c r="B388" s="4" t="s">
        <v>117</v>
      </c>
      <c r="C388" s="4" t="s">
        <v>208</v>
      </c>
      <c r="D388" s="5">
        <v>0</v>
      </c>
      <c r="E388" s="5">
        <v>0</v>
      </c>
      <c r="F388" s="5">
        <v>0</v>
      </c>
      <c r="G388" s="5">
        <v>0</v>
      </c>
    </row>
    <row r="389" spans="1:7" x14ac:dyDescent="0.2">
      <c r="A389" t="str">
        <f t="shared" si="6"/>
        <v>Gnrl.Customer Advances</v>
      </c>
      <c r="B389" s="4" t="s">
        <v>117</v>
      </c>
      <c r="C389" s="4" t="s">
        <v>209</v>
      </c>
      <c r="D389" s="5">
        <v>0</v>
      </c>
      <c r="E389" s="5">
        <v>0</v>
      </c>
      <c r="F389" s="5">
        <v>0</v>
      </c>
      <c r="G389" s="5">
        <v>0</v>
      </c>
    </row>
    <row r="390" spans="1:7" x14ac:dyDescent="0.2">
      <c r="A390" t="str">
        <f t="shared" si="6"/>
        <v>Gnrl.Debt Costs - 2005</v>
      </c>
      <c r="B390" s="4" t="s">
        <v>117</v>
      </c>
      <c r="C390" s="4" t="s">
        <v>210</v>
      </c>
      <c r="D390" s="5">
        <v>0</v>
      </c>
      <c r="E390" s="5">
        <v>0</v>
      </c>
      <c r="F390" s="5">
        <v>0</v>
      </c>
      <c r="G390" s="5">
        <v>0</v>
      </c>
    </row>
    <row r="391" spans="1:7" x14ac:dyDescent="0.2">
      <c r="A391" t="str">
        <f t="shared" si="6"/>
        <v>Gnrl.Debt Costs - 2005:Accum. Amortization-2005 Debt</v>
      </c>
      <c r="B391" s="4" t="s">
        <v>117</v>
      </c>
      <c r="C391" s="4" t="s">
        <v>211</v>
      </c>
      <c r="D391" s="5">
        <v>0</v>
      </c>
      <c r="E391" s="5">
        <v>0</v>
      </c>
      <c r="F391" s="5">
        <v>0</v>
      </c>
      <c r="G391" s="5">
        <v>0</v>
      </c>
    </row>
    <row r="392" spans="1:7" x14ac:dyDescent="0.2">
      <c r="A392" t="str">
        <f t="shared" si="6"/>
        <v>Gnrl.Debt Costs 2002</v>
      </c>
      <c r="B392" s="4" t="s">
        <v>117</v>
      </c>
      <c r="C392" s="4" t="s">
        <v>212</v>
      </c>
      <c r="D392" s="5">
        <v>0</v>
      </c>
      <c r="E392" s="5">
        <v>0</v>
      </c>
      <c r="F392" s="5">
        <v>0</v>
      </c>
      <c r="G392" s="5">
        <v>0</v>
      </c>
    </row>
    <row r="393" spans="1:7" x14ac:dyDescent="0.2">
      <c r="A393" t="str">
        <f t="shared" si="6"/>
        <v>Gnrl.Debt Costs 2002:Accum Amort-Debt Costs</v>
      </c>
      <c r="B393" s="4" t="s">
        <v>117</v>
      </c>
      <c r="C393" s="4" t="s">
        <v>213</v>
      </c>
      <c r="D393" s="5">
        <v>0</v>
      </c>
      <c r="E393" s="5">
        <v>0</v>
      </c>
      <c r="F393" s="5">
        <v>0</v>
      </c>
      <c r="G393" s="5">
        <v>0</v>
      </c>
    </row>
    <row r="394" spans="1:7" x14ac:dyDescent="0.2">
      <c r="A394" t="str">
        <f t="shared" si="6"/>
        <v>Gnrl.Debt Costs 2003/2004</v>
      </c>
      <c r="B394" s="4" t="s">
        <v>117</v>
      </c>
      <c r="C394" s="4" t="s">
        <v>214</v>
      </c>
      <c r="D394" s="5">
        <v>0</v>
      </c>
      <c r="E394" s="5">
        <v>0</v>
      </c>
      <c r="F394" s="5">
        <v>0</v>
      </c>
      <c r="G394" s="5">
        <v>0</v>
      </c>
    </row>
    <row r="395" spans="1:7" x14ac:dyDescent="0.2">
      <c r="A395" t="str">
        <f t="shared" si="6"/>
        <v>Gnrl.Debt Costs 2003/2004:Accum Amort-Debt Costs</v>
      </c>
      <c r="B395" s="4" t="s">
        <v>117</v>
      </c>
      <c r="C395" s="4" t="s">
        <v>215</v>
      </c>
      <c r="D395" s="5">
        <v>0</v>
      </c>
      <c r="E395" s="5">
        <v>0</v>
      </c>
      <c r="F395" s="5">
        <v>0</v>
      </c>
      <c r="G395" s="5">
        <v>0</v>
      </c>
    </row>
    <row r="396" spans="1:7" x14ac:dyDescent="0.2">
      <c r="A396" t="str">
        <f t="shared" si="6"/>
        <v>Gnrl.Debt Costs 2004-PPM</v>
      </c>
      <c r="B396" s="4" t="s">
        <v>117</v>
      </c>
      <c r="C396" s="4" t="s">
        <v>216</v>
      </c>
      <c r="D396" s="5">
        <v>0</v>
      </c>
      <c r="E396" s="5">
        <v>0</v>
      </c>
      <c r="F396" s="5">
        <v>0</v>
      </c>
      <c r="G396" s="5">
        <v>0</v>
      </c>
    </row>
    <row r="397" spans="1:7" x14ac:dyDescent="0.2">
      <c r="A397" t="str">
        <f t="shared" si="6"/>
        <v>Gnrl.Debt Costs 2004-PPM:Accum.Amort-Debt Costs</v>
      </c>
      <c r="B397" s="4" t="s">
        <v>117</v>
      </c>
      <c r="C397" s="4" t="s">
        <v>217</v>
      </c>
      <c r="D397" s="5">
        <v>0</v>
      </c>
      <c r="E397" s="5">
        <v>0</v>
      </c>
      <c r="F397" s="5">
        <v>0</v>
      </c>
      <c r="G397" s="5">
        <v>0</v>
      </c>
    </row>
    <row r="398" spans="1:7" x14ac:dyDescent="0.2">
      <c r="A398" t="str">
        <f t="shared" si="6"/>
        <v>Gnrl.Debt Costs 2004-PTI</v>
      </c>
      <c r="B398" s="4" t="s">
        <v>117</v>
      </c>
      <c r="C398" s="4" t="s">
        <v>218</v>
      </c>
      <c r="D398" s="5">
        <v>0</v>
      </c>
      <c r="E398" s="5">
        <v>0</v>
      </c>
      <c r="F398" s="5">
        <v>0</v>
      </c>
      <c r="G398" s="5">
        <v>0</v>
      </c>
    </row>
    <row r="399" spans="1:7" x14ac:dyDescent="0.2">
      <c r="A399" t="str">
        <f t="shared" si="6"/>
        <v>Gnrl.Debt Costs 2004-PTI:Accum. Amort-Debt Costs</v>
      </c>
      <c r="B399" s="4" t="s">
        <v>117</v>
      </c>
      <c r="C399" s="4" t="s">
        <v>219</v>
      </c>
      <c r="D399" s="5">
        <v>0</v>
      </c>
      <c r="E399" s="5">
        <v>0</v>
      </c>
      <c r="F399" s="5">
        <v>0</v>
      </c>
      <c r="G399" s="5">
        <v>0</v>
      </c>
    </row>
    <row r="400" spans="1:7" x14ac:dyDescent="0.2">
      <c r="A400" t="str">
        <f t="shared" si="6"/>
        <v>Gnrl.Debt Costs 2006</v>
      </c>
      <c r="B400" s="4" t="s">
        <v>117</v>
      </c>
      <c r="C400" s="4" t="s">
        <v>220</v>
      </c>
      <c r="D400" s="5">
        <v>0</v>
      </c>
      <c r="E400" s="5">
        <v>0</v>
      </c>
      <c r="F400" s="5">
        <v>0</v>
      </c>
      <c r="G400" s="5">
        <v>0</v>
      </c>
    </row>
    <row r="401" spans="1:7" x14ac:dyDescent="0.2">
      <c r="A401" t="str">
        <f t="shared" si="6"/>
        <v>Gnrl.Deferred revenue</v>
      </c>
      <c r="B401" s="4" t="s">
        <v>117</v>
      </c>
      <c r="C401" s="4" t="s">
        <v>221</v>
      </c>
      <c r="D401" s="5">
        <v>0</v>
      </c>
      <c r="E401" s="5">
        <v>0</v>
      </c>
      <c r="F401" s="5">
        <v>0</v>
      </c>
      <c r="G401" s="5">
        <v>0</v>
      </c>
    </row>
    <row r="402" spans="1:7" x14ac:dyDescent="0.2">
      <c r="A402" t="str">
        <f t="shared" si="6"/>
        <v>Gnrl.Dies, Molds &amp; Tooling</v>
      </c>
      <c r="B402" s="4" t="s">
        <v>117</v>
      </c>
      <c r="C402" s="4" t="s">
        <v>222</v>
      </c>
      <c r="D402" s="5">
        <v>0</v>
      </c>
      <c r="E402" s="5">
        <v>0</v>
      </c>
      <c r="F402" s="5">
        <v>0</v>
      </c>
      <c r="G402" s="5">
        <v>0</v>
      </c>
    </row>
    <row r="403" spans="1:7" x14ac:dyDescent="0.2">
      <c r="A403" t="str">
        <f t="shared" si="6"/>
        <v>Gnrl.Dies, Molds &amp; Tooling:Accum. Deprec. Dies, Molds &amp; To</v>
      </c>
      <c r="B403" s="4" t="s">
        <v>117</v>
      </c>
      <c r="C403" s="4" t="s">
        <v>223</v>
      </c>
      <c r="D403" s="5">
        <v>0</v>
      </c>
      <c r="E403" s="5">
        <v>0</v>
      </c>
      <c r="F403" s="5">
        <v>0</v>
      </c>
      <c r="G403" s="5">
        <v>0</v>
      </c>
    </row>
    <row r="404" spans="1:7" x14ac:dyDescent="0.2">
      <c r="A404" t="str">
        <f t="shared" si="6"/>
        <v>Gnrl.Employee Expense Reports</v>
      </c>
      <c r="B404" s="4" t="s">
        <v>117</v>
      </c>
      <c r="C404" s="4" t="s">
        <v>224</v>
      </c>
      <c r="D404" s="5">
        <v>0</v>
      </c>
      <c r="E404" s="5">
        <v>0</v>
      </c>
      <c r="F404" s="5">
        <v>0</v>
      </c>
      <c r="G404" s="5">
        <v>0</v>
      </c>
    </row>
    <row r="405" spans="1:7" x14ac:dyDescent="0.2">
      <c r="A405" t="str">
        <f t="shared" si="6"/>
        <v>Gnrl.Employee Insurance</v>
      </c>
      <c r="B405" s="4" t="s">
        <v>117</v>
      </c>
      <c r="C405" s="4" t="s">
        <v>225</v>
      </c>
      <c r="D405" s="5">
        <v>0</v>
      </c>
      <c r="E405" s="5">
        <v>0</v>
      </c>
      <c r="F405" s="5">
        <v>0</v>
      </c>
      <c r="G405" s="5">
        <v>0</v>
      </c>
    </row>
    <row r="406" spans="1:7" x14ac:dyDescent="0.2">
      <c r="A406" t="str">
        <f t="shared" si="6"/>
        <v>Gnrl.Employee Training</v>
      </c>
      <c r="B406" s="4" t="s">
        <v>117</v>
      </c>
      <c r="C406" s="4" t="s">
        <v>64</v>
      </c>
      <c r="D406" s="5">
        <v>0</v>
      </c>
      <c r="E406" s="5">
        <v>329</v>
      </c>
      <c r="F406" s="5">
        <v>0</v>
      </c>
      <c r="G406" s="5">
        <v>329</v>
      </c>
    </row>
    <row r="407" spans="1:7" x14ac:dyDescent="0.2">
      <c r="A407" t="str">
        <f t="shared" si="6"/>
        <v>Gnrl.EPP Deferred Salary</v>
      </c>
      <c r="B407" s="4" t="s">
        <v>117</v>
      </c>
      <c r="C407" s="4" t="s">
        <v>226</v>
      </c>
      <c r="D407" s="5">
        <v>0</v>
      </c>
      <c r="E407" s="5">
        <v>0</v>
      </c>
      <c r="F407" s="5">
        <v>0</v>
      </c>
      <c r="G407" s="5">
        <v>0</v>
      </c>
    </row>
    <row r="408" spans="1:7" x14ac:dyDescent="0.2">
      <c r="A408" t="str">
        <f t="shared" si="6"/>
        <v>Gnrl.Equity Costs 2005</v>
      </c>
      <c r="B408" s="4" t="s">
        <v>117</v>
      </c>
      <c r="C408" s="4" t="s">
        <v>227</v>
      </c>
      <c r="D408" s="5">
        <v>0</v>
      </c>
      <c r="E408" s="5">
        <v>0</v>
      </c>
      <c r="F408" s="5">
        <v>0</v>
      </c>
      <c r="G408" s="5">
        <v>0</v>
      </c>
    </row>
    <row r="409" spans="1:7" x14ac:dyDescent="0.2">
      <c r="A409" t="str">
        <f t="shared" si="6"/>
        <v>Gnrl.Equity Costs 2006</v>
      </c>
      <c r="B409" s="4" t="s">
        <v>117</v>
      </c>
      <c r="C409" s="4" t="s">
        <v>228</v>
      </c>
      <c r="D409" s="5">
        <v>0</v>
      </c>
      <c r="E409" s="5">
        <v>0</v>
      </c>
      <c r="F409" s="5">
        <v>0</v>
      </c>
      <c r="G409" s="5">
        <v>0</v>
      </c>
    </row>
    <row r="410" spans="1:7" x14ac:dyDescent="0.2">
      <c r="A410" t="str">
        <f t="shared" si="6"/>
        <v>Gnrl.Escrow liab</v>
      </c>
      <c r="B410" s="4" t="s">
        <v>117</v>
      </c>
      <c r="C410" s="4" t="s">
        <v>229</v>
      </c>
      <c r="D410" s="5">
        <v>0</v>
      </c>
      <c r="E410" s="5">
        <v>0</v>
      </c>
      <c r="F410" s="5">
        <v>0</v>
      </c>
      <c r="G410" s="5">
        <v>0</v>
      </c>
    </row>
    <row r="411" spans="1:7" x14ac:dyDescent="0.2">
      <c r="A411" t="str">
        <f t="shared" si="6"/>
        <v>Gnrl.Furniture</v>
      </c>
      <c r="B411" s="4" t="s">
        <v>117</v>
      </c>
      <c r="C411" s="4" t="s">
        <v>230</v>
      </c>
      <c r="D411" s="5">
        <v>0</v>
      </c>
      <c r="E411" s="5">
        <v>0</v>
      </c>
      <c r="F411" s="5">
        <v>0</v>
      </c>
      <c r="G411" s="5">
        <v>0</v>
      </c>
    </row>
    <row r="412" spans="1:7" x14ac:dyDescent="0.2">
      <c r="A412" t="str">
        <f t="shared" si="6"/>
        <v>Gnrl.Furniture:Accum. Deprec. Furniture</v>
      </c>
      <c r="B412" s="4" t="s">
        <v>117</v>
      </c>
      <c r="C412" s="4" t="s">
        <v>231</v>
      </c>
      <c r="D412" s="5">
        <v>0</v>
      </c>
      <c r="E412" s="5">
        <v>0</v>
      </c>
      <c r="F412" s="5">
        <v>0</v>
      </c>
      <c r="G412" s="5">
        <v>0</v>
      </c>
    </row>
    <row r="413" spans="1:7" x14ac:dyDescent="0.2">
      <c r="A413" t="str">
        <f t="shared" si="6"/>
        <v>Gnrl.Graphics Arts</v>
      </c>
      <c r="B413" s="4" t="s">
        <v>117</v>
      </c>
      <c r="C413" s="4" t="s">
        <v>53</v>
      </c>
      <c r="D413" s="5">
        <v>0</v>
      </c>
      <c r="E413" s="5">
        <v>0</v>
      </c>
      <c r="F413" s="5">
        <v>0</v>
      </c>
      <c r="G413" s="5">
        <v>0</v>
      </c>
    </row>
    <row r="414" spans="1:7" x14ac:dyDescent="0.2">
      <c r="A414" t="str">
        <f t="shared" si="6"/>
        <v>Gnrl.Gross Pay</v>
      </c>
      <c r="B414" s="4" t="s">
        <v>117</v>
      </c>
      <c r="C414" s="4" t="s">
        <v>232</v>
      </c>
      <c r="D414" s="5">
        <v>0</v>
      </c>
      <c r="E414" s="5">
        <v>0</v>
      </c>
      <c r="F414" s="5">
        <v>0</v>
      </c>
      <c r="G414" s="5">
        <v>0</v>
      </c>
    </row>
    <row r="415" spans="1:7" x14ac:dyDescent="0.2">
      <c r="A415" t="str">
        <f t="shared" si="6"/>
        <v>Gnrl.Inventory Reserve</v>
      </c>
      <c r="B415" s="4" t="s">
        <v>117</v>
      </c>
      <c r="C415" s="4" t="s">
        <v>233</v>
      </c>
      <c r="D415" s="5">
        <v>0</v>
      </c>
      <c r="E415" s="5">
        <v>0</v>
      </c>
      <c r="F415" s="5">
        <v>0</v>
      </c>
      <c r="G415" s="5">
        <v>0</v>
      </c>
    </row>
    <row r="416" spans="1:7" x14ac:dyDescent="0.2">
      <c r="A416" t="str">
        <f t="shared" si="6"/>
        <v>Gnrl.IP Phone</v>
      </c>
      <c r="B416" s="4" t="s">
        <v>117</v>
      </c>
      <c r="C416" s="4" t="s">
        <v>45</v>
      </c>
      <c r="D416" s="5">
        <v>0</v>
      </c>
      <c r="E416" s="5">
        <v>0</v>
      </c>
      <c r="F416" s="5">
        <v>0</v>
      </c>
      <c r="G416" s="5">
        <v>0</v>
      </c>
    </row>
    <row r="417" spans="1:7" x14ac:dyDescent="0.2">
      <c r="A417" t="str">
        <f t="shared" si="6"/>
        <v>Gnrl.Leasehold Improvements</v>
      </c>
      <c r="B417" s="4" t="s">
        <v>117</v>
      </c>
      <c r="C417" s="4" t="s">
        <v>234</v>
      </c>
      <c r="D417" s="5">
        <v>0</v>
      </c>
      <c r="E417" s="5">
        <v>0</v>
      </c>
      <c r="F417" s="5">
        <v>0</v>
      </c>
      <c r="G417" s="5">
        <v>0</v>
      </c>
    </row>
    <row r="418" spans="1:7" x14ac:dyDescent="0.2">
      <c r="A418" t="str">
        <f t="shared" si="6"/>
        <v>Gnrl.Loan-Amerisource Funding</v>
      </c>
      <c r="B418" s="4" t="s">
        <v>117</v>
      </c>
      <c r="C418" s="4" t="s">
        <v>235</v>
      </c>
      <c r="D418" s="5">
        <v>0</v>
      </c>
      <c r="E418" s="5">
        <v>0</v>
      </c>
      <c r="F418" s="5">
        <v>0</v>
      </c>
      <c r="G418" s="5">
        <v>0</v>
      </c>
    </row>
    <row r="419" spans="1:7" x14ac:dyDescent="0.2">
      <c r="A419" t="str">
        <f t="shared" si="6"/>
        <v>Gnrl.M &amp; T - Line of Credit</v>
      </c>
      <c r="B419" s="4" t="s">
        <v>117</v>
      </c>
      <c r="C419" s="4" t="s">
        <v>236</v>
      </c>
      <c r="D419" s="5">
        <v>0</v>
      </c>
      <c r="E419" s="5">
        <v>0</v>
      </c>
      <c r="F419" s="5">
        <v>0</v>
      </c>
      <c r="G419" s="5">
        <v>0</v>
      </c>
    </row>
    <row r="420" spans="1:7" x14ac:dyDescent="0.2">
      <c r="A420" t="str">
        <f t="shared" si="6"/>
        <v>Gnrl.M&amp;T Line Of Credit</v>
      </c>
      <c r="B420" s="4" t="s">
        <v>117</v>
      </c>
      <c r="C420" s="4" t="s">
        <v>237</v>
      </c>
      <c r="D420" s="5">
        <v>0</v>
      </c>
      <c r="E420" s="5">
        <v>0</v>
      </c>
      <c r="F420" s="5">
        <v>0</v>
      </c>
      <c r="G420" s="5">
        <v>0</v>
      </c>
    </row>
    <row r="421" spans="1:7" x14ac:dyDescent="0.2">
      <c r="A421" t="str">
        <f t="shared" si="6"/>
        <v>Gnrl.Marcom</v>
      </c>
      <c r="B421" s="4" t="s">
        <v>117</v>
      </c>
      <c r="C421" s="4" t="s">
        <v>111</v>
      </c>
      <c r="D421" s="5">
        <v>0</v>
      </c>
      <c r="E421" s="5">
        <v>0</v>
      </c>
      <c r="F421" s="5">
        <v>0</v>
      </c>
      <c r="G421" s="5">
        <v>0</v>
      </c>
    </row>
    <row r="422" spans="1:7" x14ac:dyDescent="0.2">
      <c r="A422" t="str">
        <f t="shared" si="6"/>
        <v>Gnrl.Marketing</v>
      </c>
      <c r="B422" s="4" t="s">
        <v>117</v>
      </c>
      <c r="C422" s="4" t="s">
        <v>28</v>
      </c>
      <c r="D422" s="5">
        <v>0</v>
      </c>
      <c r="E422" s="5">
        <v>0</v>
      </c>
      <c r="F422" s="5">
        <v>0</v>
      </c>
      <c r="G422" s="5">
        <v>0</v>
      </c>
    </row>
    <row r="423" spans="1:7" x14ac:dyDescent="0.2">
      <c r="A423" t="str">
        <f t="shared" si="6"/>
        <v>Gnrl.Misc Expense</v>
      </c>
      <c r="B423" s="4" t="s">
        <v>117</v>
      </c>
      <c r="C423" s="4" t="s">
        <v>112</v>
      </c>
      <c r="D423" s="5">
        <v>0</v>
      </c>
      <c r="E423" s="5">
        <v>0</v>
      </c>
      <c r="F423" s="5">
        <v>0</v>
      </c>
      <c r="G423" s="5">
        <v>0</v>
      </c>
    </row>
    <row r="424" spans="1:7" x14ac:dyDescent="0.2">
      <c r="A424" t="str">
        <f t="shared" si="6"/>
        <v>Gnrl.Miscellaneous Expense</v>
      </c>
      <c r="B424" s="4" t="s">
        <v>117</v>
      </c>
      <c r="C424" s="4" t="s">
        <v>113</v>
      </c>
      <c r="D424" s="5">
        <v>0</v>
      </c>
      <c r="E424" s="5">
        <v>0</v>
      </c>
      <c r="F424" s="5">
        <v>0</v>
      </c>
      <c r="G424" s="5">
        <v>0</v>
      </c>
    </row>
    <row r="425" spans="1:7" x14ac:dyDescent="0.2">
      <c r="A425" t="str">
        <f t="shared" si="6"/>
        <v>Gnrl.Money Market - M&amp;T</v>
      </c>
      <c r="B425" s="4" t="s">
        <v>117</v>
      </c>
      <c r="C425" s="4" t="s">
        <v>238</v>
      </c>
      <c r="D425" s="5">
        <v>0</v>
      </c>
      <c r="E425" s="5">
        <v>0</v>
      </c>
      <c r="F425" s="5">
        <v>0</v>
      </c>
      <c r="G425" s="5">
        <v>0</v>
      </c>
    </row>
    <row r="426" spans="1:7" x14ac:dyDescent="0.2">
      <c r="A426" t="str">
        <f t="shared" si="6"/>
        <v>Gnrl.Money Market Citibank</v>
      </c>
      <c r="B426" s="4" t="s">
        <v>117</v>
      </c>
      <c r="C426" s="4" t="s">
        <v>239</v>
      </c>
      <c r="D426" s="5">
        <v>0</v>
      </c>
      <c r="E426" s="5">
        <v>0</v>
      </c>
      <c r="F426" s="5">
        <v>0</v>
      </c>
      <c r="G426" s="5">
        <v>0</v>
      </c>
    </row>
    <row r="427" spans="1:7" x14ac:dyDescent="0.2">
      <c r="A427" t="str">
        <f t="shared" si="6"/>
        <v>Gnrl.NC State Tax</v>
      </c>
      <c r="B427" s="4" t="s">
        <v>117</v>
      </c>
      <c r="C427" s="4" t="s">
        <v>240</v>
      </c>
      <c r="D427" s="5">
        <v>0</v>
      </c>
      <c r="E427" s="5">
        <v>0</v>
      </c>
      <c r="F427" s="5">
        <v>0</v>
      </c>
      <c r="G427" s="5">
        <v>0</v>
      </c>
    </row>
    <row r="428" spans="1:7" x14ac:dyDescent="0.2">
      <c r="A428" t="str">
        <f t="shared" si="6"/>
        <v>Gnrl.Organization Costs</v>
      </c>
      <c r="B428" s="4" t="s">
        <v>117</v>
      </c>
      <c r="C428" s="4" t="s">
        <v>241</v>
      </c>
      <c r="D428" s="5">
        <v>0</v>
      </c>
      <c r="E428" s="5">
        <v>0</v>
      </c>
      <c r="F428" s="5">
        <v>0</v>
      </c>
      <c r="G428" s="5">
        <v>0</v>
      </c>
    </row>
    <row r="429" spans="1:7" x14ac:dyDescent="0.2">
      <c r="A429" t="str">
        <f t="shared" si="6"/>
        <v>Gnrl.Organization Costs:Accum Amort - Organization Cost</v>
      </c>
      <c r="B429" s="4" t="s">
        <v>117</v>
      </c>
      <c r="C429" s="4" t="s">
        <v>242</v>
      </c>
      <c r="D429" s="5">
        <v>0</v>
      </c>
      <c r="E429" s="5">
        <v>0</v>
      </c>
      <c r="F429" s="5">
        <v>0</v>
      </c>
      <c r="G429" s="5">
        <v>0</v>
      </c>
    </row>
    <row r="430" spans="1:7" x14ac:dyDescent="0.2">
      <c r="A430" t="str">
        <f t="shared" si="6"/>
        <v>Gnrl.Other Assets</v>
      </c>
      <c r="B430" s="4" t="s">
        <v>117</v>
      </c>
      <c r="C430" s="4" t="s">
        <v>243</v>
      </c>
      <c r="D430" s="5">
        <v>0</v>
      </c>
      <c r="E430" s="5">
        <v>0</v>
      </c>
      <c r="F430" s="5">
        <v>0</v>
      </c>
      <c r="G430" s="5">
        <v>0</v>
      </c>
    </row>
    <row r="431" spans="1:7" x14ac:dyDescent="0.2">
      <c r="A431" t="str">
        <f t="shared" si="6"/>
        <v>Gnrl.Other Reimbursed Expenses</v>
      </c>
      <c r="B431" s="4" t="s">
        <v>117</v>
      </c>
      <c r="C431" s="4" t="s">
        <v>114</v>
      </c>
      <c r="D431" s="5">
        <v>0</v>
      </c>
      <c r="E431" s="5">
        <v>0</v>
      </c>
      <c r="F431" s="5">
        <v>0</v>
      </c>
      <c r="G431" s="5">
        <v>0</v>
      </c>
    </row>
    <row r="432" spans="1:7" x14ac:dyDescent="0.2">
      <c r="A432" t="str">
        <f t="shared" si="6"/>
        <v>Gnrl.Platform</v>
      </c>
      <c r="B432" s="4" t="s">
        <v>117</v>
      </c>
      <c r="C432" s="4" t="s">
        <v>44</v>
      </c>
      <c r="D432" s="5">
        <v>0</v>
      </c>
      <c r="E432" s="5">
        <v>0</v>
      </c>
      <c r="F432" s="5">
        <v>0</v>
      </c>
      <c r="G432" s="5">
        <v>0</v>
      </c>
    </row>
    <row r="433" spans="1:7" x14ac:dyDescent="0.2">
      <c r="A433" t="str">
        <f t="shared" si="6"/>
        <v>Gnrl.PPM Convertible Notes</v>
      </c>
      <c r="B433" s="4" t="s">
        <v>117</v>
      </c>
      <c r="C433" s="4" t="s">
        <v>244</v>
      </c>
      <c r="D433" s="5">
        <v>0</v>
      </c>
      <c r="E433" s="5">
        <v>0</v>
      </c>
      <c r="F433" s="5">
        <v>0</v>
      </c>
      <c r="G433" s="5">
        <v>0</v>
      </c>
    </row>
    <row r="434" spans="1:7" x14ac:dyDescent="0.2">
      <c r="A434" t="str">
        <f t="shared" si="6"/>
        <v>Gnrl.Processing Fees</v>
      </c>
      <c r="B434" s="4" t="s">
        <v>117</v>
      </c>
      <c r="C434" s="4" t="s">
        <v>1</v>
      </c>
      <c r="D434" s="5">
        <v>0</v>
      </c>
      <c r="E434" s="5">
        <v>368.45</v>
      </c>
      <c r="F434" s="5">
        <v>0</v>
      </c>
      <c r="G434" s="5">
        <v>913.2</v>
      </c>
    </row>
    <row r="435" spans="1:7" x14ac:dyDescent="0.2">
      <c r="A435" t="str">
        <f t="shared" si="6"/>
        <v>Gnrl.Prod Dev - Other</v>
      </c>
      <c r="B435" s="4" t="s">
        <v>117</v>
      </c>
      <c r="C435" s="4" t="s">
        <v>46</v>
      </c>
      <c r="D435" s="5">
        <v>0</v>
      </c>
      <c r="E435" s="5">
        <v>0</v>
      </c>
      <c r="F435" s="5">
        <v>0</v>
      </c>
      <c r="G435" s="5">
        <v>0</v>
      </c>
    </row>
    <row r="436" spans="1:7" x14ac:dyDescent="0.2">
      <c r="A436" t="str">
        <f t="shared" si="6"/>
        <v>Gnrl.Product Devel-Equipment Rent</v>
      </c>
      <c r="B436" s="4" t="s">
        <v>117</v>
      </c>
      <c r="C436" s="4" t="s">
        <v>257</v>
      </c>
      <c r="D436" s="5">
        <v>0</v>
      </c>
      <c r="E436" s="5">
        <v>0</v>
      </c>
      <c r="F436" s="5">
        <v>0</v>
      </c>
      <c r="G436" s="5">
        <v>0</v>
      </c>
    </row>
    <row r="437" spans="1:7" x14ac:dyDescent="0.2">
      <c r="A437" t="str">
        <f t="shared" si="6"/>
        <v>Gnrl.Product Development</v>
      </c>
      <c r="B437" s="4" t="s">
        <v>117</v>
      </c>
      <c r="C437" s="4" t="s">
        <v>43</v>
      </c>
      <c r="D437" s="5">
        <v>0</v>
      </c>
      <c r="E437" s="5">
        <v>0</v>
      </c>
      <c r="F437" s="5">
        <v>0</v>
      </c>
      <c r="G437" s="5">
        <v>0</v>
      </c>
    </row>
    <row r="438" spans="1:7" x14ac:dyDescent="0.2">
      <c r="A438" t="str">
        <f t="shared" si="6"/>
        <v>Gnrl.Project Materials</v>
      </c>
      <c r="B438" s="4" t="s">
        <v>117</v>
      </c>
      <c r="C438" s="4" t="s">
        <v>65</v>
      </c>
      <c r="D438" s="5">
        <v>0</v>
      </c>
      <c r="E438" s="5">
        <v>0</v>
      </c>
      <c r="F438" s="5">
        <v>0</v>
      </c>
      <c r="G438" s="5">
        <v>0</v>
      </c>
    </row>
    <row r="439" spans="1:7" x14ac:dyDescent="0.2">
      <c r="A439" t="str">
        <f t="shared" si="6"/>
        <v>Gnrl.PTI LOAN</v>
      </c>
      <c r="B439" s="4" t="s">
        <v>117</v>
      </c>
      <c r="C439" s="4" t="s">
        <v>245</v>
      </c>
      <c r="D439" s="5">
        <v>0</v>
      </c>
      <c r="E439" s="5">
        <v>0</v>
      </c>
      <c r="F439" s="5">
        <v>0</v>
      </c>
      <c r="G439" s="5">
        <v>0</v>
      </c>
    </row>
    <row r="440" spans="1:7" x14ac:dyDescent="0.2">
      <c r="A440" t="str">
        <f t="shared" si="6"/>
        <v>Gnrl.PTI LOAN Accrued Interest</v>
      </c>
      <c r="B440" s="4" t="s">
        <v>117</v>
      </c>
      <c r="C440" s="4" t="s">
        <v>246</v>
      </c>
      <c r="D440" s="5">
        <v>0</v>
      </c>
      <c r="E440" s="5">
        <v>0</v>
      </c>
      <c r="F440" s="5">
        <v>0</v>
      </c>
      <c r="G440" s="5">
        <v>0</v>
      </c>
    </row>
    <row r="441" spans="1:7" x14ac:dyDescent="0.2">
      <c r="A441" t="str">
        <f t="shared" si="6"/>
        <v>Gnrl.Recruiting Fees</v>
      </c>
      <c r="B441" s="4" t="s">
        <v>117</v>
      </c>
      <c r="C441" s="4" t="s">
        <v>54</v>
      </c>
      <c r="D441" s="5">
        <v>0</v>
      </c>
      <c r="E441" s="5">
        <v>0</v>
      </c>
      <c r="F441" s="5">
        <v>0</v>
      </c>
      <c r="G441" s="5">
        <v>0</v>
      </c>
    </row>
    <row r="442" spans="1:7" x14ac:dyDescent="0.2">
      <c r="A442" t="str">
        <f t="shared" si="6"/>
        <v>Gnrl.Reserve for returns</v>
      </c>
      <c r="B442" s="4" t="s">
        <v>117</v>
      </c>
      <c r="C442" s="4" t="s">
        <v>247</v>
      </c>
      <c r="D442" s="5">
        <v>0</v>
      </c>
      <c r="E442" s="5">
        <v>0</v>
      </c>
      <c r="F442" s="5">
        <v>0</v>
      </c>
      <c r="G442" s="5">
        <v>0</v>
      </c>
    </row>
    <row r="443" spans="1:7" x14ac:dyDescent="0.2">
      <c r="A443" t="str">
        <f t="shared" si="6"/>
        <v>Gnrl.Retainers</v>
      </c>
      <c r="B443" s="4" t="s">
        <v>117</v>
      </c>
      <c r="C443" s="4" t="s">
        <v>248</v>
      </c>
      <c r="D443" s="5">
        <v>0</v>
      </c>
      <c r="E443" s="5">
        <v>0</v>
      </c>
      <c r="F443" s="5">
        <v>0</v>
      </c>
      <c r="G443" s="5">
        <v>0</v>
      </c>
    </row>
    <row r="444" spans="1:7" x14ac:dyDescent="0.2">
      <c r="A444" t="str">
        <f t="shared" si="6"/>
        <v>Gnrl.Retirement Plan Contributions</v>
      </c>
      <c r="B444" s="4" t="s">
        <v>117</v>
      </c>
      <c r="C444" s="4" t="s">
        <v>249</v>
      </c>
      <c r="D444" s="5">
        <v>0</v>
      </c>
      <c r="E444" s="5">
        <v>0</v>
      </c>
      <c r="F444" s="5">
        <v>0</v>
      </c>
      <c r="G444" s="5">
        <v>0</v>
      </c>
    </row>
    <row r="445" spans="1:7" x14ac:dyDescent="0.2">
      <c r="A445" t="str">
        <f t="shared" si="6"/>
        <v>Gnrl.Sweep Account - M&amp;T</v>
      </c>
      <c r="B445" s="4" t="s">
        <v>117</v>
      </c>
      <c r="C445" s="4" t="s">
        <v>250</v>
      </c>
      <c r="D445" s="5">
        <v>0</v>
      </c>
      <c r="E445" s="5">
        <v>0</v>
      </c>
      <c r="F445" s="5">
        <v>0</v>
      </c>
      <c r="G445" s="5">
        <v>0</v>
      </c>
    </row>
    <row r="446" spans="1:7" x14ac:dyDescent="0.2">
      <c r="A446" t="str">
        <f t="shared" si="6"/>
        <v>Gnrl.Tax Federal</v>
      </c>
      <c r="B446" s="4" t="s">
        <v>117</v>
      </c>
      <c r="C446" s="4" t="s">
        <v>2</v>
      </c>
      <c r="D446" s="5">
        <v>0</v>
      </c>
      <c r="E446" s="5">
        <v>3425.21</v>
      </c>
      <c r="F446" s="5">
        <v>0</v>
      </c>
      <c r="G446" s="5">
        <v>7072.53</v>
      </c>
    </row>
    <row r="447" spans="1:7" x14ac:dyDescent="0.2">
      <c r="A447" t="str">
        <f t="shared" si="6"/>
        <v>Gnrl.Tax State</v>
      </c>
      <c r="B447" s="4" t="s">
        <v>117</v>
      </c>
      <c r="C447" s="4" t="s">
        <v>3</v>
      </c>
      <c r="D447" s="5">
        <v>0</v>
      </c>
      <c r="E447" s="5">
        <v>-504.35</v>
      </c>
      <c r="F447" s="5">
        <v>0</v>
      </c>
      <c r="G447" s="5">
        <v>533.37</v>
      </c>
    </row>
    <row r="448" spans="1:7" x14ac:dyDescent="0.2">
      <c r="A448" t="str">
        <f t="shared" si="6"/>
        <v>Gnrl.Training</v>
      </c>
      <c r="B448" s="4" t="s">
        <v>117</v>
      </c>
      <c r="C448" s="4" t="s">
        <v>66</v>
      </c>
      <c r="D448" s="5">
        <v>666.67</v>
      </c>
      <c r="E448" s="5">
        <v>0</v>
      </c>
      <c r="F448" s="5">
        <v>1333.34</v>
      </c>
      <c r="G448" s="5">
        <v>0</v>
      </c>
    </row>
    <row r="449" spans="1:7" x14ac:dyDescent="0.2">
      <c r="A449" t="str">
        <f t="shared" si="6"/>
        <v>Gnrl.Travel &amp; Entertainment - Meals</v>
      </c>
      <c r="B449" s="4" t="s">
        <v>117</v>
      </c>
      <c r="C449" s="4" t="s">
        <v>21</v>
      </c>
      <c r="D449" s="5">
        <v>0</v>
      </c>
      <c r="E449" s="5">
        <v>0</v>
      </c>
      <c r="F449" s="5">
        <v>0</v>
      </c>
      <c r="G449" s="5">
        <v>0</v>
      </c>
    </row>
    <row r="450" spans="1:7" x14ac:dyDescent="0.2">
      <c r="A450" t="str">
        <f t="shared" si="6"/>
        <v>Mktg.6110 · Automobile Expense</v>
      </c>
      <c r="B450" s="4" t="s">
        <v>251</v>
      </c>
      <c r="C450" s="4" t="s">
        <v>67</v>
      </c>
      <c r="D450" s="5">
        <v>0</v>
      </c>
      <c r="E450" s="5">
        <v>0</v>
      </c>
      <c r="F450" s="5">
        <v>0</v>
      </c>
      <c r="G450" s="5">
        <v>0</v>
      </c>
    </row>
    <row r="451" spans="1:7" x14ac:dyDescent="0.2">
      <c r="A451" t="str">
        <f t="shared" si="6"/>
        <v>Mktg.6130 · Discounts</v>
      </c>
      <c r="B451" s="4" t="s">
        <v>251</v>
      </c>
      <c r="C451" s="4" t="s">
        <v>68</v>
      </c>
      <c r="D451" s="5">
        <v>0</v>
      </c>
      <c r="E451" s="5">
        <v>-4500</v>
      </c>
      <c r="F451" s="5">
        <v>0</v>
      </c>
      <c r="G451" s="5">
        <v>-6406.69</v>
      </c>
    </row>
    <row r="452" spans="1:7" x14ac:dyDescent="0.2">
      <c r="A452" t="str">
        <f t="shared" ref="A452:A515" si="7">CONCATENATE(B452,".",C452)</f>
        <v>Mktg.6131 · Returns &amp; allowances</v>
      </c>
      <c r="B452" s="4" t="s">
        <v>251</v>
      </c>
      <c r="C452" s="4" t="s">
        <v>104</v>
      </c>
      <c r="D452" s="5">
        <v>0</v>
      </c>
      <c r="E452" s="5">
        <v>0</v>
      </c>
      <c r="F452" s="5">
        <v>0</v>
      </c>
      <c r="G452" s="5">
        <v>0</v>
      </c>
    </row>
    <row r="453" spans="1:7" x14ac:dyDescent="0.2">
      <c r="A453" t="str">
        <f t="shared" si="7"/>
        <v>Mktg.6132 · Advertising</v>
      </c>
      <c r="B453" s="4" t="s">
        <v>251</v>
      </c>
      <c r="C453" s="4" t="s">
        <v>29</v>
      </c>
      <c r="D453" s="5">
        <v>30000</v>
      </c>
      <c r="E453" s="5">
        <v>56215.62</v>
      </c>
      <c r="F453" s="5">
        <v>60000</v>
      </c>
      <c r="G453" s="5">
        <v>83384.67</v>
      </c>
    </row>
    <row r="454" spans="1:7" x14ac:dyDescent="0.2">
      <c r="A454" t="str">
        <f t="shared" si="7"/>
        <v>Mktg.6133 · Promotion</v>
      </c>
      <c r="B454" s="4" t="s">
        <v>251</v>
      </c>
      <c r="C454" s="4" t="s">
        <v>30</v>
      </c>
      <c r="D454" s="5">
        <v>5000</v>
      </c>
      <c r="E454" s="5">
        <v>4065.36</v>
      </c>
      <c r="F454" s="5">
        <v>10000</v>
      </c>
      <c r="G454" s="5">
        <v>4065.36</v>
      </c>
    </row>
    <row r="455" spans="1:7" x14ac:dyDescent="0.2">
      <c r="A455" t="str">
        <f t="shared" si="7"/>
        <v>Mktg.6135 · Tech Training</v>
      </c>
      <c r="B455" s="4" t="s">
        <v>251</v>
      </c>
      <c r="C455" s="4" t="s">
        <v>31</v>
      </c>
      <c r="D455" s="5">
        <v>12000</v>
      </c>
      <c r="E455" s="5">
        <v>5346.33</v>
      </c>
      <c r="F455" s="5">
        <v>24000</v>
      </c>
      <c r="G455" s="5">
        <v>9281.7199999999993</v>
      </c>
    </row>
    <row r="456" spans="1:7" x14ac:dyDescent="0.2">
      <c r="A456" t="str">
        <f t="shared" si="7"/>
        <v>Mktg.6136 · Website</v>
      </c>
      <c r="B456" s="4" t="s">
        <v>251</v>
      </c>
      <c r="C456" s="4" t="s">
        <v>32</v>
      </c>
      <c r="D456" s="5">
        <v>5000</v>
      </c>
      <c r="E456" s="5">
        <v>50</v>
      </c>
      <c r="F456" s="5">
        <v>8000</v>
      </c>
      <c r="G456" s="5">
        <v>1225</v>
      </c>
    </row>
    <row r="457" spans="1:7" x14ac:dyDescent="0.2">
      <c r="A457" t="str">
        <f t="shared" si="7"/>
        <v>Mktg.6137 · Telemarketing</v>
      </c>
      <c r="B457" s="4" t="s">
        <v>251</v>
      </c>
      <c r="C457" s="4" t="s">
        <v>33</v>
      </c>
      <c r="D457" s="5">
        <v>3000</v>
      </c>
      <c r="E457" s="5">
        <v>0</v>
      </c>
      <c r="F457" s="5">
        <v>6000</v>
      </c>
      <c r="G457" s="5">
        <v>0</v>
      </c>
    </row>
    <row r="458" spans="1:7" x14ac:dyDescent="0.2">
      <c r="A458" t="str">
        <f t="shared" si="7"/>
        <v>Mktg.6138 · Trade Shows</v>
      </c>
      <c r="B458" s="4" t="s">
        <v>251</v>
      </c>
      <c r="C458" s="4" t="s">
        <v>34</v>
      </c>
      <c r="D458" s="5">
        <v>250</v>
      </c>
      <c r="E458" s="5">
        <v>0</v>
      </c>
      <c r="F458" s="5">
        <v>5500</v>
      </c>
      <c r="G458" s="5">
        <v>0</v>
      </c>
    </row>
    <row r="459" spans="1:7" x14ac:dyDescent="0.2">
      <c r="A459" t="str">
        <f t="shared" si="7"/>
        <v>Mktg.6139 · Public Relations</v>
      </c>
      <c r="B459" s="4" t="s">
        <v>251</v>
      </c>
      <c r="C459" s="4" t="s">
        <v>35</v>
      </c>
      <c r="D459" s="5">
        <v>8800</v>
      </c>
      <c r="E459" s="5">
        <v>10675</v>
      </c>
      <c r="F459" s="5">
        <v>15300</v>
      </c>
      <c r="G459" s="5">
        <v>26788.97</v>
      </c>
    </row>
    <row r="460" spans="1:7" x14ac:dyDescent="0.2">
      <c r="A460" t="str">
        <f t="shared" si="7"/>
        <v>Mktg.6140 · Graphic Art &amp; Copy Services</v>
      </c>
      <c r="B460" s="4" t="s">
        <v>251</v>
      </c>
      <c r="C460" s="4" t="s">
        <v>36</v>
      </c>
      <c r="D460" s="5">
        <v>5000</v>
      </c>
      <c r="E460" s="5">
        <v>6913.35</v>
      </c>
      <c r="F460" s="5">
        <v>15000</v>
      </c>
      <c r="G460" s="5">
        <v>7263.35</v>
      </c>
    </row>
    <row r="461" spans="1:7" x14ac:dyDescent="0.2">
      <c r="A461" t="str">
        <f t="shared" si="7"/>
        <v>Mktg.6141 · Premiums</v>
      </c>
      <c r="B461" s="4" t="s">
        <v>251</v>
      </c>
      <c r="C461" s="4" t="s">
        <v>39</v>
      </c>
      <c r="D461" s="5">
        <v>0</v>
      </c>
      <c r="E461" s="5">
        <v>0</v>
      </c>
      <c r="F461" s="5">
        <v>0</v>
      </c>
      <c r="G461" s="5">
        <v>0</v>
      </c>
    </row>
    <row r="462" spans="1:7" x14ac:dyDescent="0.2">
      <c r="A462" t="str">
        <f t="shared" si="7"/>
        <v>Mktg.6142 · Marketing Information</v>
      </c>
      <c r="B462" s="4" t="s">
        <v>251</v>
      </c>
      <c r="C462" s="4" t="s">
        <v>40</v>
      </c>
      <c r="D462" s="5">
        <v>0</v>
      </c>
      <c r="E462" s="5">
        <v>0</v>
      </c>
      <c r="F462" s="5">
        <v>0</v>
      </c>
      <c r="G462" s="5">
        <v>0</v>
      </c>
    </row>
    <row r="463" spans="1:7" x14ac:dyDescent="0.2">
      <c r="A463" t="str">
        <f t="shared" si="7"/>
        <v>Mktg.6143 · Co-Marketing Programs</v>
      </c>
      <c r="B463" s="4" t="s">
        <v>251</v>
      </c>
      <c r="C463" s="4" t="s">
        <v>41</v>
      </c>
      <c r="D463" s="5">
        <v>0</v>
      </c>
      <c r="E463" s="5">
        <v>0</v>
      </c>
      <c r="F463" s="5">
        <v>0</v>
      </c>
      <c r="G463" s="5">
        <v>0</v>
      </c>
    </row>
    <row r="464" spans="1:7" x14ac:dyDescent="0.2">
      <c r="A464" t="str">
        <f t="shared" si="7"/>
        <v>Mktg.6144 · Channel Programs</v>
      </c>
      <c r="B464" s="4" t="s">
        <v>251</v>
      </c>
      <c r="C464" s="4" t="s">
        <v>42</v>
      </c>
      <c r="D464" s="5">
        <v>0</v>
      </c>
      <c r="E464" s="5">
        <v>0</v>
      </c>
      <c r="F464" s="5">
        <v>0</v>
      </c>
      <c r="G464" s="5">
        <v>0</v>
      </c>
    </row>
    <row r="465" spans="1:7" x14ac:dyDescent="0.2">
      <c r="A465" t="str">
        <f t="shared" si="7"/>
        <v>Mktg.6149 · Amortization Expense</v>
      </c>
      <c r="B465" s="4" t="s">
        <v>251</v>
      </c>
      <c r="C465" s="4" t="s">
        <v>105</v>
      </c>
      <c r="D465" s="5">
        <v>0</v>
      </c>
      <c r="E465" s="5">
        <v>0</v>
      </c>
      <c r="F465" s="5">
        <v>0</v>
      </c>
      <c r="G465" s="5">
        <v>0</v>
      </c>
    </row>
    <row r="466" spans="1:7" x14ac:dyDescent="0.2">
      <c r="A466" t="str">
        <f t="shared" si="7"/>
        <v>Mktg.6150 · Depreciation Expense</v>
      </c>
      <c r="B466" s="4" t="s">
        <v>251</v>
      </c>
      <c r="C466" s="4" t="s">
        <v>94</v>
      </c>
      <c r="D466" s="5">
        <v>0</v>
      </c>
      <c r="E466" s="5">
        <v>0</v>
      </c>
      <c r="F466" s="5">
        <v>0</v>
      </c>
      <c r="G466" s="5">
        <v>0</v>
      </c>
    </row>
    <row r="467" spans="1:7" x14ac:dyDescent="0.2">
      <c r="A467" t="str">
        <f t="shared" si="7"/>
        <v>Mktg.6159 · Contributions</v>
      </c>
      <c r="B467" s="4" t="s">
        <v>251</v>
      </c>
      <c r="C467" s="4" t="s">
        <v>69</v>
      </c>
      <c r="D467" s="5">
        <v>0</v>
      </c>
      <c r="E467" s="5">
        <v>0</v>
      </c>
      <c r="F467" s="5">
        <v>0</v>
      </c>
      <c r="G467" s="5">
        <v>0</v>
      </c>
    </row>
    <row r="468" spans="1:7" x14ac:dyDescent="0.2">
      <c r="A468" t="str">
        <f t="shared" si="7"/>
        <v>Mktg.6160 · Dues and Subscriptions</v>
      </c>
      <c r="B468" s="4" t="s">
        <v>251</v>
      </c>
      <c r="C468" s="4" t="s">
        <v>70</v>
      </c>
      <c r="D468" s="5">
        <v>0</v>
      </c>
      <c r="E468" s="5">
        <v>0</v>
      </c>
      <c r="F468" s="5">
        <v>0</v>
      </c>
      <c r="G468" s="5">
        <v>0</v>
      </c>
    </row>
    <row r="469" spans="1:7" x14ac:dyDescent="0.2">
      <c r="A469" t="str">
        <f t="shared" si="7"/>
        <v>Mktg.6170 · Equipment Rental</v>
      </c>
      <c r="B469" s="4" t="s">
        <v>251</v>
      </c>
      <c r="C469" s="4" t="s">
        <v>71</v>
      </c>
      <c r="D469" s="5">
        <v>0</v>
      </c>
      <c r="E469" s="5">
        <v>0</v>
      </c>
      <c r="F469" s="5">
        <v>0</v>
      </c>
      <c r="G469" s="5">
        <v>0</v>
      </c>
    </row>
    <row r="470" spans="1:7" x14ac:dyDescent="0.2">
      <c r="A470" t="str">
        <f t="shared" si="7"/>
        <v>Mktg.6180 · Insurance - Other</v>
      </c>
      <c r="B470" s="4" t="s">
        <v>251</v>
      </c>
      <c r="C470" s="4" t="s">
        <v>258</v>
      </c>
      <c r="D470" s="5">
        <v>0</v>
      </c>
      <c r="E470" s="5">
        <v>0</v>
      </c>
      <c r="F470" s="5">
        <v>0</v>
      </c>
      <c r="G470" s="5">
        <v>0</v>
      </c>
    </row>
    <row r="471" spans="1:7" x14ac:dyDescent="0.2">
      <c r="A471" t="str">
        <f t="shared" si="7"/>
        <v>Mktg.6181 · Officer Life Insurance</v>
      </c>
      <c r="B471" s="4" t="s">
        <v>251</v>
      </c>
      <c r="C471" s="4" t="s">
        <v>47</v>
      </c>
      <c r="D471" s="5">
        <v>0</v>
      </c>
      <c r="E471" s="5">
        <v>0</v>
      </c>
      <c r="F471" s="5">
        <v>0</v>
      </c>
      <c r="G471" s="5">
        <v>0</v>
      </c>
    </row>
    <row r="472" spans="1:7" x14ac:dyDescent="0.2">
      <c r="A472" t="str">
        <f t="shared" si="7"/>
        <v>Mktg.6182 · D&amp;O Insurance</v>
      </c>
      <c r="B472" s="4" t="s">
        <v>251</v>
      </c>
      <c r="C472" s="4" t="s">
        <v>48</v>
      </c>
      <c r="D472" s="5">
        <v>0</v>
      </c>
      <c r="E472" s="5">
        <v>0</v>
      </c>
      <c r="F472" s="5">
        <v>0</v>
      </c>
      <c r="G472" s="5">
        <v>0</v>
      </c>
    </row>
    <row r="473" spans="1:7" x14ac:dyDescent="0.2">
      <c r="A473" t="str">
        <f t="shared" si="7"/>
        <v>Mktg.6230 · Licenses and Permits</v>
      </c>
      <c r="B473" s="4" t="s">
        <v>251</v>
      </c>
      <c r="C473" s="4" t="s">
        <v>72</v>
      </c>
      <c r="D473" s="5">
        <v>0</v>
      </c>
      <c r="E473" s="5">
        <v>0</v>
      </c>
      <c r="F473" s="5">
        <v>0</v>
      </c>
      <c r="G473" s="5">
        <v>0</v>
      </c>
    </row>
    <row r="474" spans="1:7" x14ac:dyDescent="0.2">
      <c r="A474" t="str">
        <f t="shared" si="7"/>
        <v>Mktg.6250 · Postage and Delivery</v>
      </c>
      <c r="B474" s="4" t="s">
        <v>251</v>
      </c>
      <c r="C474" s="4" t="s">
        <v>73</v>
      </c>
      <c r="D474" s="5">
        <v>0</v>
      </c>
      <c r="E474" s="5">
        <v>50</v>
      </c>
      <c r="F474" s="5">
        <v>0</v>
      </c>
      <c r="G474" s="5">
        <v>50</v>
      </c>
    </row>
    <row r="475" spans="1:7" x14ac:dyDescent="0.2">
      <c r="A475" t="str">
        <f t="shared" si="7"/>
        <v>Mktg.6260 · Print Production</v>
      </c>
      <c r="B475" s="4" t="s">
        <v>251</v>
      </c>
      <c r="C475" s="4" t="s">
        <v>37</v>
      </c>
      <c r="D475" s="5">
        <v>4000</v>
      </c>
      <c r="E475" s="5">
        <v>0</v>
      </c>
      <c r="F475" s="5">
        <v>5000</v>
      </c>
      <c r="G475" s="5">
        <v>0</v>
      </c>
    </row>
    <row r="476" spans="1:7" x14ac:dyDescent="0.2">
      <c r="A476" t="str">
        <f t="shared" si="7"/>
        <v>Mktg.6261 · Prod Broch &amp; Other Mktg Mat'ls</v>
      </c>
      <c r="B476" s="4" t="s">
        <v>251</v>
      </c>
      <c r="C476" s="4" t="s">
        <v>38</v>
      </c>
      <c r="D476" s="5">
        <v>2000</v>
      </c>
      <c r="E476" s="5">
        <v>2462.67</v>
      </c>
      <c r="F476" s="5">
        <v>2000</v>
      </c>
      <c r="G476" s="5">
        <v>4925.34</v>
      </c>
    </row>
    <row r="477" spans="1:7" x14ac:dyDescent="0.2">
      <c r="A477" t="str">
        <f t="shared" si="7"/>
        <v>Mktg.6269 · Software License Fees</v>
      </c>
      <c r="B477" s="4" t="s">
        <v>251</v>
      </c>
      <c r="C477" s="4" t="s">
        <v>74</v>
      </c>
      <c r="D477" s="5">
        <v>0</v>
      </c>
      <c r="E477" s="5">
        <v>26.73</v>
      </c>
      <c r="F477" s="5">
        <v>0</v>
      </c>
      <c r="G477" s="5">
        <v>26.73</v>
      </c>
    </row>
    <row r="478" spans="1:7" x14ac:dyDescent="0.2">
      <c r="A478" t="str">
        <f t="shared" si="7"/>
        <v>Mktg.6270 · Professional Fees</v>
      </c>
      <c r="B478" s="4" t="s">
        <v>251</v>
      </c>
      <c r="C478" s="4" t="s">
        <v>56</v>
      </c>
      <c r="D478" s="5">
        <v>8500</v>
      </c>
      <c r="E478" s="5">
        <v>0</v>
      </c>
      <c r="F478" s="5">
        <v>17000</v>
      </c>
      <c r="G478" s="5">
        <v>0</v>
      </c>
    </row>
    <row r="479" spans="1:7" x14ac:dyDescent="0.2">
      <c r="A479" t="str">
        <f t="shared" si="7"/>
        <v>Mktg.6271 · Outside Services - Other</v>
      </c>
      <c r="B479" s="4" t="s">
        <v>251</v>
      </c>
      <c r="C479" s="4" t="s">
        <v>259</v>
      </c>
      <c r="D479" s="5">
        <v>0</v>
      </c>
      <c r="E479" s="5">
        <v>5640.65</v>
      </c>
      <c r="F479" s="5">
        <v>0</v>
      </c>
      <c r="G479" s="5">
        <v>10494.21</v>
      </c>
    </row>
    <row r="480" spans="1:7" x14ac:dyDescent="0.2">
      <c r="A480" t="str">
        <f t="shared" si="7"/>
        <v>Mktg.6272 · Outside Services-Credit Reports</v>
      </c>
      <c r="B480" s="4" t="s">
        <v>251</v>
      </c>
      <c r="C480" s="4" t="s">
        <v>75</v>
      </c>
      <c r="D480" s="5">
        <v>0</v>
      </c>
      <c r="E480" s="5">
        <v>0</v>
      </c>
      <c r="F480" s="5">
        <v>0</v>
      </c>
      <c r="G480" s="5">
        <v>0</v>
      </c>
    </row>
    <row r="481" spans="1:7" x14ac:dyDescent="0.2">
      <c r="A481" t="str">
        <f t="shared" si="7"/>
        <v>Mktg.6280 · Legal Fees</v>
      </c>
      <c r="B481" s="4" t="s">
        <v>251</v>
      </c>
      <c r="C481" s="4" t="s">
        <v>57</v>
      </c>
      <c r="D481" s="5">
        <v>0</v>
      </c>
      <c r="E481" s="5">
        <v>0</v>
      </c>
      <c r="F481" s="5">
        <v>0</v>
      </c>
      <c r="G481" s="5">
        <v>0</v>
      </c>
    </row>
    <row r="482" spans="1:7" x14ac:dyDescent="0.2">
      <c r="A482" t="str">
        <f t="shared" si="7"/>
        <v>Mktg.6290 · Rent</v>
      </c>
      <c r="B482" s="4" t="s">
        <v>251</v>
      </c>
      <c r="C482" s="4" t="s">
        <v>76</v>
      </c>
      <c r="D482" s="5">
        <v>0</v>
      </c>
      <c r="E482" s="5">
        <v>0</v>
      </c>
      <c r="F482" s="5">
        <v>0</v>
      </c>
      <c r="G482" s="5">
        <v>0</v>
      </c>
    </row>
    <row r="483" spans="1:7" x14ac:dyDescent="0.2">
      <c r="A483" t="str">
        <f t="shared" si="7"/>
        <v>Mktg.6293 · Business Owners Propty&amp;Liab Ins</v>
      </c>
      <c r="B483" s="4" t="s">
        <v>251</v>
      </c>
      <c r="C483" s="4" t="s">
        <v>49</v>
      </c>
      <c r="D483" s="5">
        <v>0</v>
      </c>
      <c r="E483" s="5">
        <v>0</v>
      </c>
      <c r="F483" s="5">
        <v>0</v>
      </c>
      <c r="G483" s="5">
        <v>0</v>
      </c>
    </row>
    <row r="484" spans="1:7" x14ac:dyDescent="0.2">
      <c r="A484" t="str">
        <f t="shared" si="7"/>
        <v>Mktg.6300 · Repairs</v>
      </c>
      <c r="B484" s="4" t="s">
        <v>251</v>
      </c>
      <c r="C484" s="4" t="s">
        <v>59</v>
      </c>
      <c r="D484" s="5">
        <v>0</v>
      </c>
      <c r="E484" s="5">
        <v>0</v>
      </c>
      <c r="F484" s="5">
        <v>0</v>
      </c>
      <c r="G484" s="5">
        <v>0</v>
      </c>
    </row>
    <row r="485" spans="1:7" x14ac:dyDescent="0.2">
      <c r="A485" t="str">
        <f t="shared" si="7"/>
        <v>Mktg.6310 · Building Repairs</v>
      </c>
      <c r="B485" s="4" t="s">
        <v>251</v>
      </c>
      <c r="C485" s="4" t="s">
        <v>60</v>
      </c>
      <c r="D485" s="5">
        <v>0</v>
      </c>
      <c r="E485" s="5">
        <v>0</v>
      </c>
      <c r="F485" s="5">
        <v>0</v>
      </c>
      <c r="G485" s="5">
        <v>0</v>
      </c>
    </row>
    <row r="486" spans="1:7" x14ac:dyDescent="0.2">
      <c r="A486" t="str">
        <f t="shared" si="7"/>
        <v>Mktg.6320 · Computer Repairs</v>
      </c>
      <c r="B486" s="4" t="s">
        <v>251</v>
      </c>
      <c r="C486" s="4" t="s">
        <v>61</v>
      </c>
      <c r="D486" s="5">
        <v>0</v>
      </c>
      <c r="E486" s="5">
        <v>0</v>
      </c>
      <c r="F486" s="5">
        <v>0</v>
      </c>
      <c r="G486" s="5">
        <v>0</v>
      </c>
    </row>
    <row r="487" spans="1:7" x14ac:dyDescent="0.2">
      <c r="A487" t="str">
        <f t="shared" si="7"/>
        <v>Mktg.6330 · Equipment Repairs</v>
      </c>
      <c r="B487" s="4" t="s">
        <v>251</v>
      </c>
      <c r="C487" s="4" t="s">
        <v>62</v>
      </c>
      <c r="D487" s="5">
        <v>0</v>
      </c>
      <c r="E487" s="5">
        <v>0</v>
      </c>
      <c r="F487" s="5">
        <v>0</v>
      </c>
      <c r="G487" s="5">
        <v>0</v>
      </c>
    </row>
    <row r="488" spans="1:7" x14ac:dyDescent="0.2">
      <c r="A488" t="str">
        <f t="shared" si="7"/>
        <v>Mktg.6340 · Communications - Other</v>
      </c>
      <c r="B488" s="4" t="s">
        <v>251</v>
      </c>
      <c r="C488" s="4" t="s">
        <v>260</v>
      </c>
      <c r="D488" s="5">
        <v>0</v>
      </c>
      <c r="E488" s="5">
        <v>0</v>
      </c>
      <c r="F488" s="5">
        <v>0</v>
      </c>
      <c r="G488" s="5">
        <v>0</v>
      </c>
    </row>
    <row r="489" spans="1:7" x14ac:dyDescent="0.2">
      <c r="A489" t="str">
        <f t="shared" si="7"/>
        <v>Mktg.6341 · Telephone</v>
      </c>
      <c r="B489" s="4" t="s">
        <v>251</v>
      </c>
      <c r="C489" s="4" t="s">
        <v>77</v>
      </c>
      <c r="D489" s="5">
        <v>0</v>
      </c>
      <c r="E489" s="5">
        <v>0</v>
      </c>
      <c r="F489" s="5">
        <v>0</v>
      </c>
      <c r="G489" s="5">
        <v>49</v>
      </c>
    </row>
    <row r="490" spans="1:7" x14ac:dyDescent="0.2">
      <c r="A490" t="str">
        <f t="shared" si="7"/>
        <v>Mktg.6342 · Cellphone</v>
      </c>
      <c r="B490" s="4" t="s">
        <v>251</v>
      </c>
      <c r="C490" s="4" t="s">
        <v>261</v>
      </c>
      <c r="D490" s="5">
        <v>350</v>
      </c>
      <c r="E490" s="5">
        <v>0</v>
      </c>
      <c r="F490" s="5">
        <v>700</v>
      </c>
      <c r="G490" s="5">
        <v>0</v>
      </c>
    </row>
    <row r="491" spans="1:7" x14ac:dyDescent="0.2">
      <c r="A491" t="str">
        <f t="shared" si="7"/>
        <v>Mktg.6343 · Internet Access</v>
      </c>
      <c r="B491" s="4" t="s">
        <v>251</v>
      </c>
      <c r="C491" s="4" t="s">
        <v>78</v>
      </c>
      <c r="D491" s="5">
        <v>0</v>
      </c>
      <c r="E491" s="5">
        <v>0</v>
      </c>
      <c r="F491" s="5">
        <v>0</v>
      </c>
      <c r="G491" s="5">
        <v>0</v>
      </c>
    </row>
    <row r="492" spans="1:7" x14ac:dyDescent="0.2">
      <c r="A492" t="str">
        <f t="shared" si="7"/>
        <v>Mktg.6350 · Travel &amp; Ent - Other</v>
      </c>
      <c r="B492" s="4" t="s">
        <v>251</v>
      </c>
      <c r="C492" s="4" t="s">
        <v>256</v>
      </c>
      <c r="D492" s="5">
        <v>3000</v>
      </c>
      <c r="E492" s="5">
        <v>0</v>
      </c>
      <c r="F492" s="5">
        <v>6000</v>
      </c>
      <c r="G492" s="5">
        <v>0</v>
      </c>
    </row>
    <row r="493" spans="1:7" x14ac:dyDescent="0.2">
      <c r="A493" t="str">
        <f t="shared" si="7"/>
        <v>Mktg.6360 · Entertainment</v>
      </c>
      <c r="B493" s="4" t="s">
        <v>251</v>
      </c>
      <c r="C493" s="4" t="s">
        <v>22</v>
      </c>
      <c r="D493" s="5">
        <v>0</v>
      </c>
      <c r="E493" s="5">
        <v>0</v>
      </c>
      <c r="F493" s="5">
        <v>0</v>
      </c>
      <c r="G493" s="5">
        <v>0</v>
      </c>
    </row>
    <row r="494" spans="1:7" x14ac:dyDescent="0.2">
      <c r="A494" t="str">
        <f t="shared" si="7"/>
        <v>Mktg.6370 · Meals</v>
      </c>
      <c r="B494" s="4" t="s">
        <v>251</v>
      </c>
      <c r="C494" s="4" t="s">
        <v>23</v>
      </c>
      <c r="D494" s="5">
        <v>0</v>
      </c>
      <c r="E494" s="5">
        <v>186</v>
      </c>
      <c r="F494" s="5">
        <v>0</v>
      </c>
      <c r="G494" s="5">
        <v>300.27999999999997</v>
      </c>
    </row>
    <row r="495" spans="1:7" x14ac:dyDescent="0.2">
      <c r="A495" t="str">
        <f t="shared" si="7"/>
        <v>Mktg.6375 · Hotel</v>
      </c>
      <c r="B495" s="4" t="s">
        <v>251</v>
      </c>
      <c r="C495" s="4" t="s">
        <v>24</v>
      </c>
      <c r="D495" s="5">
        <v>0</v>
      </c>
      <c r="E495" s="5">
        <v>0</v>
      </c>
      <c r="F495" s="5">
        <v>0</v>
      </c>
      <c r="G495" s="5">
        <v>0</v>
      </c>
    </row>
    <row r="496" spans="1:7" x14ac:dyDescent="0.2">
      <c r="A496" t="str">
        <f t="shared" si="7"/>
        <v>Mktg.6376 · Auto Rental</v>
      </c>
      <c r="B496" s="4" t="s">
        <v>251</v>
      </c>
      <c r="C496" s="4" t="s">
        <v>25</v>
      </c>
      <c r="D496" s="5">
        <v>0</v>
      </c>
      <c r="E496" s="5">
        <v>0</v>
      </c>
      <c r="F496" s="5">
        <v>0</v>
      </c>
      <c r="G496" s="5">
        <v>0</v>
      </c>
    </row>
    <row r="497" spans="1:7" x14ac:dyDescent="0.2">
      <c r="A497" t="str">
        <f t="shared" si="7"/>
        <v>Mktg.6380 · Airplane Tickets, , etc</v>
      </c>
      <c r="B497" s="4" t="s">
        <v>251</v>
      </c>
      <c r="C497" s="4" t="s">
        <v>26</v>
      </c>
      <c r="D497" s="5">
        <v>0</v>
      </c>
      <c r="E497" s="5">
        <v>0</v>
      </c>
      <c r="F497" s="5">
        <v>0</v>
      </c>
      <c r="G497" s="5">
        <v>259.58999999999997</v>
      </c>
    </row>
    <row r="498" spans="1:7" x14ac:dyDescent="0.2">
      <c r="A498" t="str">
        <f t="shared" si="7"/>
        <v>Mktg.6390 · Utilities</v>
      </c>
      <c r="B498" s="4" t="s">
        <v>251</v>
      </c>
      <c r="C498" s="4" t="s">
        <v>79</v>
      </c>
      <c r="D498" s="5">
        <v>0</v>
      </c>
      <c r="E498" s="5">
        <v>0</v>
      </c>
      <c r="F498" s="5">
        <v>0</v>
      </c>
      <c r="G498" s="5">
        <v>0</v>
      </c>
    </row>
    <row r="499" spans="1:7" x14ac:dyDescent="0.2">
      <c r="A499" t="str">
        <f t="shared" si="7"/>
        <v>Mktg.6550 · Supplies</v>
      </c>
      <c r="B499" s="4" t="s">
        <v>251</v>
      </c>
      <c r="C499" s="4" t="s">
        <v>80</v>
      </c>
      <c r="D499" s="5">
        <v>200</v>
      </c>
      <c r="E499" s="5">
        <v>249.25</v>
      </c>
      <c r="F499" s="5">
        <v>400</v>
      </c>
      <c r="G499" s="5">
        <v>346.2</v>
      </c>
    </row>
    <row r="500" spans="1:7" x14ac:dyDescent="0.2">
      <c r="A500" t="str">
        <f t="shared" si="7"/>
        <v>Mktg.6560 · Payroll Expenses</v>
      </c>
      <c r="B500" s="4" t="s">
        <v>251</v>
      </c>
      <c r="C500" s="4" t="s">
        <v>106</v>
      </c>
      <c r="D500" s="5">
        <v>30839.85</v>
      </c>
      <c r="E500" s="5">
        <v>0</v>
      </c>
      <c r="F500" s="5">
        <v>59255.86</v>
      </c>
      <c r="G500" s="5">
        <v>0</v>
      </c>
    </row>
    <row r="501" spans="1:7" x14ac:dyDescent="0.2">
      <c r="A501" t="str">
        <f t="shared" si="7"/>
        <v>Mktg.6561 · Consulting wages</v>
      </c>
      <c r="B501" s="4" t="s">
        <v>251</v>
      </c>
      <c r="C501" s="4" t="s">
        <v>107</v>
      </c>
      <c r="D501" s="5">
        <v>0</v>
      </c>
      <c r="E501" s="5">
        <v>0</v>
      </c>
      <c r="F501" s="5">
        <v>0</v>
      </c>
      <c r="G501" s="5">
        <v>0</v>
      </c>
    </row>
    <row r="502" spans="1:7" x14ac:dyDescent="0.2">
      <c r="A502" t="str">
        <f t="shared" si="7"/>
        <v>Mktg.6562 · Marketing &amp; sales wages</v>
      </c>
      <c r="B502" s="4" t="s">
        <v>251</v>
      </c>
      <c r="C502" s="4" t="s">
        <v>108</v>
      </c>
      <c r="D502" s="5">
        <v>0</v>
      </c>
      <c r="E502" s="5">
        <v>33525.800000000003</v>
      </c>
      <c r="F502" s="5">
        <v>0</v>
      </c>
      <c r="G502" s="5">
        <v>48541.05</v>
      </c>
    </row>
    <row r="503" spans="1:7" x14ac:dyDescent="0.2">
      <c r="A503" t="str">
        <f t="shared" si="7"/>
        <v>Mktg.6563 · Research &amp; develop wages</v>
      </c>
      <c r="B503" s="4" t="s">
        <v>251</v>
      </c>
      <c r="C503" s="4" t="s">
        <v>4</v>
      </c>
      <c r="D503" s="5">
        <v>0</v>
      </c>
      <c r="E503" s="5">
        <v>0</v>
      </c>
      <c r="F503" s="5">
        <v>0</v>
      </c>
      <c r="G503" s="5">
        <v>0</v>
      </c>
    </row>
    <row r="504" spans="1:7" x14ac:dyDescent="0.2">
      <c r="A504" t="str">
        <f t="shared" si="7"/>
        <v>Mktg.6564 · General &amp; admin wages</v>
      </c>
      <c r="B504" s="4" t="s">
        <v>251</v>
      </c>
      <c r="C504" s="4" t="s">
        <v>109</v>
      </c>
      <c r="D504" s="5">
        <v>0</v>
      </c>
      <c r="E504" s="5">
        <v>0</v>
      </c>
      <c r="F504" s="5">
        <v>0</v>
      </c>
      <c r="G504" s="5">
        <v>0</v>
      </c>
    </row>
    <row r="505" spans="1:7" x14ac:dyDescent="0.2">
      <c r="A505" t="str">
        <f t="shared" si="7"/>
        <v>Mktg.6566 · Employee Commissions</v>
      </c>
      <c r="B505" s="4" t="s">
        <v>251</v>
      </c>
      <c r="C505" s="4" t="s">
        <v>5</v>
      </c>
      <c r="D505" s="5">
        <v>750</v>
      </c>
      <c r="E505" s="5">
        <v>0</v>
      </c>
      <c r="F505" s="5">
        <v>1500</v>
      </c>
      <c r="G505" s="5">
        <v>0</v>
      </c>
    </row>
    <row r="506" spans="1:7" x14ac:dyDescent="0.2">
      <c r="A506" t="str">
        <f t="shared" si="7"/>
        <v>Mktg.6567 · Employee Bonus</v>
      </c>
      <c r="B506" s="4" t="s">
        <v>251</v>
      </c>
      <c r="C506" s="4" t="s">
        <v>6</v>
      </c>
      <c r="D506" s="5">
        <v>0</v>
      </c>
      <c r="E506" s="5">
        <v>2396.36</v>
      </c>
      <c r="F506" s="5">
        <v>0</v>
      </c>
      <c r="G506" s="5">
        <v>2396.36</v>
      </c>
    </row>
    <row r="507" spans="1:7" x14ac:dyDescent="0.2">
      <c r="A507" t="str">
        <f t="shared" si="7"/>
        <v>Mktg.6568 · Employee Overtime</v>
      </c>
      <c r="B507" s="4" t="s">
        <v>251</v>
      </c>
      <c r="C507" s="4" t="s">
        <v>7</v>
      </c>
      <c r="D507" s="5">
        <v>0</v>
      </c>
      <c r="E507" s="5">
        <v>256.25</v>
      </c>
      <c r="F507" s="5">
        <v>0</v>
      </c>
      <c r="G507" s="5">
        <v>256.25</v>
      </c>
    </row>
    <row r="508" spans="1:7" x14ac:dyDescent="0.2">
      <c r="A508" t="str">
        <f t="shared" si="7"/>
        <v>Mktg.6570 · Fringe Benefits</v>
      </c>
      <c r="B508" s="4" t="s">
        <v>251</v>
      </c>
      <c r="C508" s="4" t="s">
        <v>10</v>
      </c>
      <c r="D508" s="5">
        <v>1210.02</v>
      </c>
      <c r="E508" s="5">
        <v>0</v>
      </c>
      <c r="F508" s="5">
        <v>2324.9299999999998</v>
      </c>
      <c r="G508" s="5">
        <v>0</v>
      </c>
    </row>
    <row r="509" spans="1:7" x14ac:dyDescent="0.2">
      <c r="A509" t="str">
        <f t="shared" si="7"/>
        <v>Mktg.6571 · FB - Medical Insurance Premiums</v>
      </c>
      <c r="B509" s="4" t="s">
        <v>251</v>
      </c>
      <c r="C509" s="4" t="s">
        <v>11</v>
      </c>
      <c r="D509" s="5">
        <v>0</v>
      </c>
      <c r="E509" s="5">
        <v>3435.95</v>
      </c>
      <c r="F509" s="5">
        <v>0</v>
      </c>
      <c r="G509" s="5">
        <v>3435.95</v>
      </c>
    </row>
    <row r="510" spans="1:7" x14ac:dyDescent="0.2">
      <c r="A510" t="str">
        <f t="shared" si="7"/>
        <v>Mktg.6572 · FB - DBL &amp; Life Insur. Premiums</v>
      </c>
      <c r="B510" s="4" t="s">
        <v>251</v>
      </c>
      <c r="C510" s="4" t="s">
        <v>12</v>
      </c>
      <c r="D510" s="5">
        <v>0</v>
      </c>
      <c r="E510" s="5">
        <v>112.14</v>
      </c>
      <c r="F510" s="5">
        <v>0</v>
      </c>
      <c r="G510" s="5">
        <v>224.28</v>
      </c>
    </row>
    <row r="511" spans="1:7" x14ac:dyDescent="0.2">
      <c r="A511" t="str">
        <f t="shared" si="7"/>
        <v>Mktg.6573 · FB - Workers Comp Ins Premiums</v>
      </c>
      <c r="B511" s="4" t="s">
        <v>251</v>
      </c>
      <c r="C511" s="4" t="s">
        <v>13</v>
      </c>
      <c r="D511" s="5">
        <v>0</v>
      </c>
      <c r="E511" s="5">
        <v>0</v>
      </c>
      <c r="F511" s="5">
        <v>0</v>
      </c>
      <c r="G511" s="5">
        <v>0</v>
      </c>
    </row>
    <row r="512" spans="1:7" x14ac:dyDescent="0.2">
      <c r="A512" t="str">
        <f t="shared" si="7"/>
        <v>Mktg.6574 · FB - Employer Contrib.- 401k</v>
      </c>
      <c r="B512" s="4" t="s">
        <v>251</v>
      </c>
      <c r="C512" s="4" t="s">
        <v>14</v>
      </c>
      <c r="D512" s="5">
        <v>0</v>
      </c>
      <c r="E512" s="5">
        <v>474.44</v>
      </c>
      <c r="F512" s="5">
        <v>0</v>
      </c>
      <c r="G512" s="5">
        <v>965.68</v>
      </c>
    </row>
    <row r="513" spans="1:7" x14ac:dyDescent="0.2">
      <c r="A513" t="str">
        <f t="shared" si="7"/>
        <v>Mktg.6575 · FB - FSA &amp; 401k Adm Fees</v>
      </c>
      <c r="B513" s="4" t="s">
        <v>251</v>
      </c>
      <c r="C513" s="4" t="s">
        <v>15</v>
      </c>
      <c r="D513" s="5">
        <v>0</v>
      </c>
      <c r="E513" s="5">
        <v>0</v>
      </c>
      <c r="F513" s="5">
        <v>0</v>
      </c>
      <c r="G513" s="5">
        <v>0</v>
      </c>
    </row>
    <row r="514" spans="1:7" x14ac:dyDescent="0.2">
      <c r="A514" t="str">
        <f t="shared" si="7"/>
        <v>Mktg.6576 · FB - Refreshments/Soda/etc.</v>
      </c>
      <c r="B514" s="4" t="s">
        <v>251</v>
      </c>
      <c r="C514" s="4" t="s">
        <v>16</v>
      </c>
      <c r="D514" s="5">
        <v>0</v>
      </c>
      <c r="E514" s="5">
        <v>0</v>
      </c>
      <c r="F514" s="5">
        <v>0</v>
      </c>
      <c r="G514" s="5">
        <v>0</v>
      </c>
    </row>
    <row r="515" spans="1:7" x14ac:dyDescent="0.2">
      <c r="A515" t="str">
        <f t="shared" si="7"/>
        <v>Mktg.6577 · FB - Employee Appreciation</v>
      </c>
      <c r="B515" s="4" t="s">
        <v>251</v>
      </c>
      <c r="C515" s="4" t="s">
        <v>255</v>
      </c>
      <c r="D515" s="5">
        <v>0</v>
      </c>
      <c r="E515" s="5">
        <v>51.68</v>
      </c>
      <c r="F515" s="5">
        <v>0</v>
      </c>
      <c r="G515" s="5">
        <v>51.68</v>
      </c>
    </row>
    <row r="516" spans="1:7" x14ac:dyDescent="0.2">
      <c r="A516" t="str">
        <f t="shared" ref="A516:A579" si="8">CONCATENATE(B516,".",C516)</f>
        <v>Mktg.6578 · FB - Training</v>
      </c>
      <c r="B516" s="4" t="s">
        <v>251</v>
      </c>
      <c r="C516" s="4" t="s">
        <v>17</v>
      </c>
      <c r="D516" s="5">
        <v>0</v>
      </c>
      <c r="E516" s="5">
        <v>0</v>
      </c>
      <c r="F516" s="5">
        <v>0</v>
      </c>
      <c r="G516" s="5">
        <v>0</v>
      </c>
    </row>
    <row r="517" spans="1:7" x14ac:dyDescent="0.2">
      <c r="A517" t="str">
        <f t="shared" si="8"/>
        <v>Mktg.6579 · FB - Dental Insurance Premiums</v>
      </c>
      <c r="B517" s="4" t="s">
        <v>251</v>
      </c>
      <c r="C517" s="4" t="s">
        <v>181</v>
      </c>
      <c r="D517" s="5">
        <v>0</v>
      </c>
      <c r="E517" s="5">
        <v>55.26</v>
      </c>
      <c r="F517" s="5">
        <v>0</v>
      </c>
      <c r="G517" s="5">
        <v>110.52</v>
      </c>
    </row>
    <row r="518" spans="1:7" x14ac:dyDescent="0.2">
      <c r="A518" t="str">
        <f t="shared" si="8"/>
        <v>Mktg.6655 · Accounting</v>
      </c>
      <c r="B518" s="4" t="s">
        <v>251</v>
      </c>
      <c r="C518" s="4" t="s">
        <v>55</v>
      </c>
      <c r="D518" s="5">
        <v>0</v>
      </c>
      <c r="E518" s="5">
        <v>0</v>
      </c>
      <c r="F518" s="5">
        <v>0</v>
      </c>
      <c r="G518" s="5">
        <v>0</v>
      </c>
    </row>
    <row r="519" spans="1:7" x14ac:dyDescent="0.2">
      <c r="A519" t="str">
        <f t="shared" si="8"/>
        <v>Mktg.6700 · Bank Service Charges - Other</v>
      </c>
      <c r="B519" s="4" t="s">
        <v>251</v>
      </c>
      <c r="C519" s="4" t="s">
        <v>262</v>
      </c>
      <c r="D519" s="5">
        <v>0</v>
      </c>
      <c r="E519" s="5">
        <v>0</v>
      </c>
      <c r="F519" s="5">
        <v>0</v>
      </c>
      <c r="G519" s="5">
        <v>0</v>
      </c>
    </row>
    <row r="520" spans="1:7" x14ac:dyDescent="0.2">
      <c r="A520" t="str">
        <f t="shared" si="8"/>
        <v>Mktg.6701 · Interest Expense</v>
      </c>
      <c r="B520" s="4" t="s">
        <v>251</v>
      </c>
      <c r="C520" s="4" t="s">
        <v>85</v>
      </c>
      <c r="D520" s="5">
        <v>0</v>
      </c>
      <c r="E520" s="5">
        <v>0</v>
      </c>
      <c r="F520" s="5">
        <v>0</v>
      </c>
      <c r="G520" s="5">
        <v>0</v>
      </c>
    </row>
    <row r="521" spans="1:7" x14ac:dyDescent="0.2">
      <c r="A521" t="str">
        <f t="shared" si="8"/>
        <v>Mktg.6702 · Credit Card Fees/ Discount Fees</v>
      </c>
      <c r="B521" s="4" t="s">
        <v>251</v>
      </c>
      <c r="C521" s="4" t="s">
        <v>81</v>
      </c>
      <c r="D521" s="5">
        <v>0</v>
      </c>
      <c r="E521" s="5">
        <v>0</v>
      </c>
      <c r="F521" s="5">
        <v>0</v>
      </c>
      <c r="G521" s="5">
        <v>0</v>
      </c>
    </row>
    <row r="522" spans="1:7" x14ac:dyDescent="0.2">
      <c r="A522" t="str">
        <f t="shared" si="8"/>
        <v>Mktg.6710 · Finance Charge</v>
      </c>
      <c r="B522" s="4" t="s">
        <v>251</v>
      </c>
      <c r="C522" s="4" t="s">
        <v>86</v>
      </c>
      <c r="D522" s="5">
        <v>0</v>
      </c>
      <c r="E522" s="5">
        <v>0</v>
      </c>
      <c r="F522" s="5">
        <v>0</v>
      </c>
      <c r="G522" s="5">
        <v>0</v>
      </c>
    </row>
    <row r="523" spans="1:7" x14ac:dyDescent="0.2">
      <c r="A523" t="str">
        <f t="shared" si="8"/>
        <v>Mktg.6720 · Loan Interest</v>
      </c>
      <c r="B523" s="4" t="s">
        <v>251</v>
      </c>
      <c r="C523" s="4" t="s">
        <v>87</v>
      </c>
      <c r="D523" s="5">
        <v>0</v>
      </c>
      <c r="E523" s="5">
        <v>0</v>
      </c>
      <c r="F523" s="5">
        <v>0</v>
      </c>
      <c r="G523" s="5">
        <v>0</v>
      </c>
    </row>
    <row r="524" spans="1:7" x14ac:dyDescent="0.2">
      <c r="A524" t="str">
        <f t="shared" si="8"/>
        <v>Mktg.6721 · Amort of Debt Discount</v>
      </c>
      <c r="B524" s="4" t="s">
        <v>251</v>
      </c>
      <c r="C524" s="4" t="s">
        <v>182</v>
      </c>
      <c r="D524" s="5">
        <v>0</v>
      </c>
      <c r="E524" s="5">
        <v>0</v>
      </c>
      <c r="F524" s="5">
        <v>0</v>
      </c>
      <c r="G524" s="5">
        <v>0</v>
      </c>
    </row>
    <row r="525" spans="1:7" x14ac:dyDescent="0.2">
      <c r="A525" t="str">
        <f t="shared" si="8"/>
        <v>Mktg.6722 · Amort of Debt Expense</v>
      </c>
      <c r="B525" s="4" t="s">
        <v>251</v>
      </c>
      <c r="C525" s="4" t="s">
        <v>95</v>
      </c>
      <c r="D525" s="5">
        <v>0</v>
      </c>
      <c r="E525" s="5">
        <v>0</v>
      </c>
      <c r="F525" s="5">
        <v>0</v>
      </c>
      <c r="G525" s="5">
        <v>0</v>
      </c>
    </row>
    <row r="526" spans="1:7" x14ac:dyDescent="0.2">
      <c r="A526" t="str">
        <f t="shared" si="8"/>
        <v>Mktg.6723 · LOC Loan Interest</v>
      </c>
      <c r="B526" s="4" t="s">
        <v>251</v>
      </c>
      <c r="C526" s="4" t="s">
        <v>88</v>
      </c>
      <c r="D526" s="5">
        <v>0</v>
      </c>
      <c r="E526" s="5">
        <v>0</v>
      </c>
      <c r="F526" s="5">
        <v>0</v>
      </c>
      <c r="G526" s="5">
        <v>0</v>
      </c>
    </row>
    <row r="527" spans="1:7" x14ac:dyDescent="0.2">
      <c r="A527" t="str">
        <f t="shared" si="8"/>
        <v>Mktg.6724 Operating Leases</v>
      </c>
      <c r="B527" s="4" t="s">
        <v>251</v>
      </c>
      <c r="C527" s="4" t="s">
        <v>82</v>
      </c>
      <c r="D527" s="5">
        <v>0</v>
      </c>
      <c r="E527" s="5">
        <v>0</v>
      </c>
      <c r="F527" s="5">
        <v>0</v>
      </c>
      <c r="G527" s="5">
        <v>0</v>
      </c>
    </row>
    <row r="528" spans="1:7" x14ac:dyDescent="0.2">
      <c r="A528" t="str">
        <f t="shared" si="8"/>
        <v>Mktg.6725 · 2002 Cephas Warrant- Change</v>
      </c>
      <c r="B528" s="4" t="s">
        <v>251</v>
      </c>
      <c r="C528" s="4" t="s">
        <v>110</v>
      </c>
      <c r="D528" s="5">
        <v>0</v>
      </c>
      <c r="E528" s="5">
        <v>0</v>
      </c>
      <c r="F528" s="5">
        <v>0</v>
      </c>
      <c r="G528" s="5">
        <v>0</v>
      </c>
    </row>
    <row r="529" spans="1:7" x14ac:dyDescent="0.2">
      <c r="A529" t="str">
        <f t="shared" si="8"/>
        <v>Mktg.6820 · Taxes</v>
      </c>
      <c r="B529" s="4" t="s">
        <v>251</v>
      </c>
      <c r="C529" s="4" t="s">
        <v>92</v>
      </c>
      <c r="D529" s="5">
        <v>0</v>
      </c>
      <c r="E529" s="5">
        <v>0</v>
      </c>
      <c r="F529" s="5">
        <v>0</v>
      </c>
      <c r="G529" s="5">
        <v>0</v>
      </c>
    </row>
    <row r="530" spans="1:7" x14ac:dyDescent="0.2">
      <c r="A530" t="str">
        <f t="shared" si="8"/>
        <v>Mktg.6860 · State</v>
      </c>
      <c r="B530" s="4" t="s">
        <v>251</v>
      </c>
      <c r="C530" s="4" t="s">
        <v>93</v>
      </c>
      <c r="D530" s="5">
        <v>0</v>
      </c>
      <c r="E530" s="5">
        <v>0</v>
      </c>
      <c r="F530" s="5">
        <v>0</v>
      </c>
      <c r="G530" s="5">
        <v>0</v>
      </c>
    </row>
    <row r="531" spans="1:7" x14ac:dyDescent="0.2">
      <c r="A531" t="str">
        <f t="shared" si="8"/>
        <v>Mktg.7010 · Interest Income</v>
      </c>
      <c r="B531" s="4" t="s">
        <v>251</v>
      </c>
      <c r="C531" s="4" t="s">
        <v>89</v>
      </c>
      <c r="D531" s="5">
        <v>0</v>
      </c>
      <c r="E531" s="5">
        <v>0</v>
      </c>
      <c r="F531" s="5">
        <v>0</v>
      </c>
      <c r="G531" s="5">
        <v>0</v>
      </c>
    </row>
    <row r="532" spans="1:7" x14ac:dyDescent="0.2">
      <c r="A532" t="str">
        <f t="shared" si="8"/>
        <v>Mktg.7030 · Other Income</v>
      </c>
      <c r="B532" s="4" t="s">
        <v>251</v>
      </c>
      <c r="C532" s="4" t="s">
        <v>90</v>
      </c>
      <c r="D532" s="5">
        <v>0</v>
      </c>
      <c r="E532" s="5">
        <v>0</v>
      </c>
      <c r="F532" s="5">
        <v>0</v>
      </c>
      <c r="G532" s="5">
        <v>0</v>
      </c>
    </row>
    <row r="533" spans="1:7" x14ac:dyDescent="0.2">
      <c r="A533" t="str">
        <f t="shared" si="8"/>
        <v>Mktg.8010 · Other Expenses</v>
      </c>
      <c r="B533" s="4" t="s">
        <v>251</v>
      </c>
      <c r="C533" s="4" t="s">
        <v>91</v>
      </c>
      <c r="D533" s="5">
        <v>0</v>
      </c>
      <c r="E533" s="5">
        <v>0</v>
      </c>
      <c r="F533" s="5">
        <v>0</v>
      </c>
      <c r="G533" s="5">
        <v>0</v>
      </c>
    </row>
    <row r="534" spans="1:7" x14ac:dyDescent="0.2">
      <c r="A534" t="str">
        <f t="shared" si="8"/>
        <v>Mktg.Bad debt expense</v>
      </c>
      <c r="B534" s="4" t="s">
        <v>251</v>
      </c>
      <c r="C534" s="4" t="s">
        <v>50</v>
      </c>
      <c r="D534" s="5">
        <v>0</v>
      </c>
      <c r="E534" s="5">
        <v>0</v>
      </c>
      <c r="F534" s="5">
        <v>0</v>
      </c>
      <c r="G534" s="5">
        <v>0</v>
      </c>
    </row>
    <row r="535" spans="1:7" x14ac:dyDescent="0.2">
      <c r="A535" t="str">
        <f t="shared" si="8"/>
        <v>Mktg.Bd of Directors Meeting Expense</v>
      </c>
      <c r="B535" s="4" t="s">
        <v>251</v>
      </c>
      <c r="C535" s="4" t="s">
        <v>20</v>
      </c>
      <c r="D535" s="5">
        <v>0</v>
      </c>
      <c r="E535" s="5">
        <v>0</v>
      </c>
      <c r="F535" s="5">
        <v>0</v>
      </c>
      <c r="G535" s="5">
        <v>0</v>
      </c>
    </row>
    <row r="536" spans="1:7" x14ac:dyDescent="0.2">
      <c r="A536" t="str">
        <f t="shared" si="8"/>
        <v>Mktg.Bus Consulting</v>
      </c>
      <c r="B536" s="4" t="s">
        <v>251</v>
      </c>
      <c r="C536" s="4" t="s">
        <v>52</v>
      </c>
      <c r="D536" s="5">
        <v>2000</v>
      </c>
      <c r="E536" s="5">
        <v>0</v>
      </c>
      <c r="F536" s="5">
        <v>4000</v>
      </c>
      <c r="G536" s="5">
        <v>0</v>
      </c>
    </row>
    <row r="537" spans="1:7" x14ac:dyDescent="0.2">
      <c r="A537" t="str">
        <f t="shared" si="8"/>
        <v>Mktg.Employee Training</v>
      </c>
      <c r="B537" s="4" t="s">
        <v>251</v>
      </c>
      <c r="C537" s="4" t="s">
        <v>64</v>
      </c>
      <c r="D537" s="5">
        <v>1000</v>
      </c>
      <c r="E537" s="5">
        <v>0</v>
      </c>
      <c r="F537" s="5">
        <v>1000</v>
      </c>
      <c r="G537" s="5">
        <v>0</v>
      </c>
    </row>
    <row r="538" spans="1:7" x14ac:dyDescent="0.2">
      <c r="A538" t="str">
        <f t="shared" si="8"/>
        <v>Mktg.Graphics Arts</v>
      </c>
      <c r="B538" s="4" t="s">
        <v>251</v>
      </c>
      <c r="C538" s="4" t="s">
        <v>53</v>
      </c>
      <c r="D538" s="5">
        <v>0</v>
      </c>
      <c r="E538" s="5">
        <v>0</v>
      </c>
      <c r="F538" s="5">
        <v>0</v>
      </c>
      <c r="G538" s="5">
        <v>0</v>
      </c>
    </row>
    <row r="539" spans="1:7" x14ac:dyDescent="0.2">
      <c r="A539" t="str">
        <f t="shared" si="8"/>
        <v>Mktg.IP Phone</v>
      </c>
      <c r="B539" s="4" t="s">
        <v>251</v>
      </c>
      <c r="C539" s="4" t="s">
        <v>45</v>
      </c>
      <c r="D539" s="5">
        <v>0</v>
      </c>
      <c r="E539" s="5">
        <v>0</v>
      </c>
      <c r="F539" s="5">
        <v>0</v>
      </c>
      <c r="G539" s="5">
        <v>0</v>
      </c>
    </row>
    <row r="540" spans="1:7" x14ac:dyDescent="0.2">
      <c r="A540" t="str">
        <f t="shared" si="8"/>
        <v>Mktg.Marketing</v>
      </c>
      <c r="B540" s="4" t="s">
        <v>251</v>
      </c>
      <c r="C540" s="4" t="s">
        <v>28</v>
      </c>
      <c r="D540" s="5">
        <v>2000</v>
      </c>
      <c r="E540" s="5">
        <v>10250</v>
      </c>
      <c r="F540" s="5">
        <v>4000</v>
      </c>
      <c r="G540" s="5">
        <v>19643</v>
      </c>
    </row>
    <row r="541" spans="1:7" x14ac:dyDescent="0.2">
      <c r="A541" t="str">
        <f t="shared" si="8"/>
        <v>Mktg.Misc Expense</v>
      </c>
      <c r="B541" s="4" t="s">
        <v>251</v>
      </c>
      <c r="C541" s="4" t="s">
        <v>112</v>
      </c>
      <c r="D541" s="5">
        <v>0</v>
      </c>
      <c r="E541" s="5">
        <v>0</v>
      </c>
      <c r="F541" s="5">
        <v>0</v>
      </c>
      <c r="G541" s="5">
        <v>0</v>
      </c>
    </row>
    <row r="542" spans="1:7" x14ac:dyDescent="0.2">
      <c r="A542" t="str">
        <f t="shared" si="8"/>
        <v>Mktg.Miscellaneous Expense</v>
      </c>
      <c r="B542" s="4" t="s">
        <v>251</v>
      </c>
      <c r="C542" s="4" t="s">
        <v>113</v>
      </c>
      <c r="D542" s="5">
        <v>0</v>
      </c>
      <c r="E542" s="5">
        <v>0</v>
      </c>
      <c r="F542" s="5">
        <v>0</v>
      </c>
      <c r="G542" s="5">
        <v>0</v>
      </c>
    </row>
    <row r="543" spans="1:7" x14ac:dyDescent="0.2">
      <c r="A543" t="str">
        <f t="shared" si="8"/>
        <v>Mktg.Other Reimbursed Expenses</v>
      </c>
      <c r="B543" s="4" t="s">
        <v>251</v>
      </c>
      <c r="C543" s="4" t="s">
        <v>114</v>
      </c>
      <c r="D543" s="5">
        <v>0</v>
      </c>
      <c r="E543" s="5">
        <v>0</v>
      </c>
      <c r="F543" s="5">
        <v>0</v>
      </c>
      <c r="G543" s="5">
        <v>0</v>
      </c>
    </row>
    <row r="544" spans="1:7" x14ac:dyDescent="0.2">
      <c r="A544" t="str">
        <f t="shared" si="8"/>
        <v>Mktg.Processing Fees</v>
      </c>
      <c r="B544" s="4" t="s">
        <v>251</v>
      </c>
      <c r="C544" s="4" t="s">
        <v>1</v>
      </c>
      <c r="D544" s="5">
        <v>0</v>
      </c>
      <c r="E544" s="5">
        <v>0</v>
      </c>
      <c r="F544" s="5">
        <v>0</v>
      </c>
      <c r="G544" s="5">
        <v>0</v>
      </c>
    </row>
    <row r="545" spans="1:7" x14ac:dyDescent="0.2">
      <c r="A545" t="str">
        <f t="shared" si="8"/>
        <v>Mktg.Prod Dev - Other</v>
      </c>
      <c r="B545" s="4" t="s">
        <v>251</v>
      </c>
      <c r="C545" s="4" t="s">
        <v>46</v>
      </c>
      <c r="D545" s="5">
        <v>0</v>
      </c>
      <c r="E545" s="5">
        <v>0</v>
      </c>
      <c r="F545" s="5">
        <v>0</v>
      </c>
      <c r="G545" s="5">
        <v>0</v>
      </c>
    </row>
    <row r="546" spans="1:7" x14ac:dyDescent="0.2">
      <c r="A546" t="str">
        <f t="shared" si="8"/>
        <v>Mktg.Product Devel-Equipment Rent</v>
      </c>
      <c r="B546" s="4" t="s">
        <v>251</v>
      </c>
      <c r="C546" s="4" t="s">
        <v>257</v>
      </c>
      <c r="D546" s="5">
        <v>0</v>
      </c>
      <c r="E546" s="5">
        <v>0</v>
      </c>
      <c r="F546" s="5">
        <v>0</v>
      </c>
      <c r="G546" s="5">
        <v>0</v>
      </c>
    </row>
    <row r="547" spans="1:7" x14ac:dyDescent="0.2">
      <c r="A547" t="str">
        <f t="shared" si="8"/>
        <v>Mktg.Product Development</v>
      </c>
      <c r="B547" s="4" t="s">
        <v>251</v>
      </c>
      <c r="C547" s="4" t="s">
        <v>43</v>
      </c>
      <c r="D547" s="5">
        <v>0</v>
      </c>
      <c r="E547" s="5">
        <v>0</v>
      </c>
      <c r="F547" s="5">
        <v>0</v>
      </c>
      <c r="G547" s="5">
        <v>0</v>
      </c>
    </row>
    <row r="548" spans="1:7" x14ac:dyDescent="0.2">
      <c r="A548" t="str">
        <f t="shared" si="8"/>
        <v>Mktg.Project Materials</v>
      </c>
      <c r="B548" s="4" t="s">
        <v>251</v>
      </c>
      <c r="C548" s="4" t="s">
        <v>65</v>
      </c>
      <c r="D548" s="5">
        <v>0</v>
      </c>
      <c r="E548" s="5">
        <v>0</v>
      </c>
      <c r="F548" s="5">
        <v>0</v>
      </c>
      <c r="G548" s="5">
        <v>0</v>
      </c>
    </row>
    <row r="549" spans="1:7" x14ac:dyDescent="0.2">
      <c r="A549" t="str">
        <f t="shared" si="8"/>
        <v>Mktg.Recruiting Fees</v>
      </c>
      <c r="B549" s="4" t="s">
        <v>251</v>
      </c>
      <c r="C549" s="4" t="s">
        <v>54</v>
      </c>
      <c r="D549" s="5">
        <v>0</v>
      </c>
      <c r="E549" s="5">
        <v>16000</v>
      </c>
      <c r="F549" s="5">
        <v>20000</v>
      </c>
      <c r="G549" s="5">
        <v>16000</v>
      </c>
    </row>
    <row r="550" spans="1:7" x14ac:dyDescent="0.2">
      <c r="A550" t="str">
        <f t="shared" si="8"/>
        <v>Mktg.Tax Federal</v>
      </c>
      <c r="B550" s="4" t="s">
        <v>251</v>
      </c>
      <c r="C550" s="4" t="s">
        <v>2</v>
      </c>
      <c r="D550" s="5">
        <v>0</v>
      </c>
      <c r="E550" s="5">
        <v>2928.36</v>
      </c>
      <c r="F550" s="5">
        <v>0</v>
      </c>
      <c r="G550" s="5">
        <v>5444.53</v>
      </c>
    </row>
    <row r="551" spans="1:7" x14ac:dyDescent="0.2">
      <c r="A551" t="str">
        <f t="shared" si="8"/>
        <v>Mktg.Tax State</v>
      </c>
      <c r="B551" s="4" t="s">
        <v>251</v>
      </c>
      <c r="C551" s="4" t="s">
        <v>3</v>
      </c>
      <c r="D551" s="5">
        <v>0</v>
      </c>
      <c r="E551" s="5">
        <v>709.94</v>
      </c>
      <c r="F551" s="5">
        <v>0</v>
      </c>
      <c r="G551" s="5">
        <v>1534.41</v>
      </c>
    </row>
    <row r="552" spans="1:7" x14ac:dyDescent="0.2">
      <c r="A552" t="str">
        <f t="shared" si="8"/>
        <v>Mktg.Training</v>
      </c>
      <c r="B552" s="4" t="s">
        <v>251</v>
      </c>
      <c r="C552" s="4" t="s">
        <v>66</v>
      </c>
      <c r="D552" s="5">
        <v>0</v>
      </c>
      <c r="E552" s="5">
        <v>0</v>
      </c>
      <c r="F552" s="5">
        <v>0</v>
      </c>
      <c r="G552" s="5">
        <v>0</v>
      </c>
    </row>
    <row r="553" spans="1:7" x14ac:dyDescent="0.2">
      <c r="A553" t="str">
        <f t="shared" si="8"/>
        <v>Mktg.Travel &amp; Entertainment - Meals</v>
      </c>
      <c r="B553" s="4" t="s">
        <v>251</v>
      </c>
      <c r="C553" s="4" t="s">
        <v>21</v>
      </c>
      <c r="D553" s="5">
        <v>0</v>
      </c>
      <c r="E553" s="5">
        <v>0</v>
      </c>
      <c r="F553" s="5">
        <v>0</v>
      </c>
      <c r="G553" s="5">
        <v>0</v>
      </c>
    </row>
    <row r="554" spans="1:7" x14ac:dyDescent="0.2">
      <c r="A554" t="str">
        <f t="shared" si="8"/>
        <v>Oper.6110 · Automobile Expense</v>
      </c>
      <c r="B554" s="4" t="s">
        <v>252</v>
      </c>
      <c r="C554" s="4" t="s">
        <v>67</v>
      </c>
      <c r="D554" s="5">
        <v>0</v>
      </c>
      <c r="E554" s="5">
        <v>0</v>
      </c>
      <c r="F554" s="5">
        <v>0</v>
      </c>
      <c r="G554" s="5">
        <v>0</v>
      </c>
    </row>
    <row r="555" spans="1:7" x14ac:dyDescent="0.2">
      <c r="A555" t="str">
        <f t="shared" si="8"/>
        <v>Oper.6130 · Discounts</v>
      </c>
      <c r="B555" s="4" t="s">
        <v>252</v>
      </c>
      <c r="C555" s="4" t="s">
        <v>68</v>
      </c>
      <c r="D555" s="5">
        <v>0</v>
      </c>
      <c r="E555" s="5">
        <v>0</v>
      </c>
      <c r="F555" s="5">
        <v>0</v>
      </c>
      <c r="G555" s="5">
        <v>-13.46</v>
      </c>
    </row>
    <row r="556" spans="1:7" x14ac:dyDescent="0.2">
      <c r="A556" t="str">
        <f t="shared" si="8"/>
        <v>Oper.6131 · Returns &amp; allowances</v>
      </c>
      <c r="B556" s="4" t="s">
        <v>252</v>
      </c>
      <c r="C556" s="4" t="s">
        <v>104</v>
      </c>
      <c r="D556" s="5">
        <v>0</v>
      </c>
      <c r="E556" s="5">
        <v>0</v>
      </c>
      <c r="F556" s="5">
        <v>0</v>
      </c>
      <c r="G556" s="5">
        <v>0</v>
      </c>
    </row>
    <row r="557" spans="1:7" x14ac:dyDescent="0.2">
      <c r="A557" t="str">
        <f t="shared" si="8"/>
        <v>Oper.6132 · Advertising</v>
      </c>
      <c r="B557" s="4" t="s">
        <v>252</v>
      </c>
      <c r="C557" s="4" t="s">
        <v>29</v>
      </c>
      <c r="D557" s="5">
        <v>0</v>
      </c>
      <c r="E557" s="5">
        <v>0</v>
      </c>
      <c r="F557" s="5">
        <v>0</v>
      </c>
      <c r="G557" s="5">
        <v>0</v>
      </c>
    </row>
    <row r="558" spans="1:7" x14ac:dyDescent="0.2">
      <c r="A558" t="str">
        <f t="shared" si="8"/>
        <v>Oper.6133 · Promotion</v>
      </c>
      <c r="B558" s="4" t="s">
        <v>252</v>
      </c>
      <c r="C558" s="4" t="s">
        <v>30</v>
      </c>
      <c r="D558" s="5">
        <v>0</v>
      </c>
      <c r="E558" s="5">
        <v>0</v>
      </c>
      <c r="F558" s="5">
        <v>0</v>
      </c>
      <c r="G558" s="5">
        <v>0</v>
      </c>
    </row>
    <row r="559" spans="1:7" x14ac:dyDescent="0.2">
      <c r="A559" t="str">
        <f t="shared" si="8"/>
        <v>Oper.6135 · Tech Training</v>
      </c>
      <c r="B559" s="4" t="s">
        <v>252</v>
      </c>
      <c r="C559" s="4" t="s">
        <v>31</v>
      </c>
      <c r="D559" s="5">
        <v>0</v>
      </c>
      <c r="E559" s="5">
        <v>158.26</v>
      </c>
      <c r="F559" s="5">
        <v>0</v>
      </c>
      <c r="G559" s="5">
        <v>158.26</v>
      </c>
    </row>
    <row r="560" spans="1:7" x14ac:dyDescent="0.2">
      <c r="A560" t="str">
        <f t="shared" si="8"/>
        <v>Oper.6136 · Website</v>
      </c>
      <c r="B560" s="4" t="s">
        <v>252</v>
      </c>
      <c r="C560" s="4" t="s">
        <v>32</v>
      </c>
      <c r="D560" s="5">
        <v>0</v>
      </c>
      <c r="E560" s="5">
        <v>0</v>
      </c>
      <c r="F560" s="5">
        <v>0</v>
      </c>
      <c r="G560" s="5">
        <v>0</v>
      </c>
    </row>
    <row r="561" spans="1:7" x14ac:dyDescent="0.2">
      <c r="A561" t="str">
        <f t="shared" si="8"/>
        <v>Oper.6137 · Telemarketing</v>
      </c>
      <c r="B561" s="4" t="s">
        <v>252</v>
      </c>
      <c r="C561" s="4" t="s">
        <v>33</v>
      </c>
      <c r="D561" s="5">
        <v>0</v>
      </c>
      <c r="E561" s="5">
        <v>0</v>
      </c>
      <c r="F561" s="5">
        <v>0</v>
      </c>
      <c r="G561" s="5">
        <v>0</v>
      </c>
    </row>
    <row r="562" spans="1:7" x14ac:dyDescent="0.2">
      <c r="A562" t="str">
        <f t="shared" si="8"/>
        <v>Oper.6138 · Trade Shows</v>
      </c>
      <c r="B562" s="4" t="s">
        <v>252</v>
      </c>
      <c r="C562" s="4" t="s">
        <v>34</v>
      </c>
      <c r="D562" s="5">
        <v>0</v>
      </c>
      <c r="E562" s="5">
        <v>0</v>
      </c>
      <c r="F562" s="5">
        <v>0</v>
      </c>
      <c r="G562" s="5">
        <v>0</v>
      </c>
    </row>
    <row r="563" spans="1:7" x14ac:dyDescent="0.2">
      <c r="A563" t="str">
        <f t="shared" si="8"/>
        <v>Oper.6139 · Public Relations</v>
      </c>
      <c r="B563" s="4" t="s">
        <v>252</v>
      </c>
      <c r="C563" s="4" t="s">
        <v>35</v>
      </c>
      <c r="D563" s="5">
        <v>0</v>
      </c>
      <c r="E563" s="5">
        <v>0</v>
      </c>
      <c r="F563" s="5">
        <v>0</v>
      </c>
      <c r="G563" s="5">
        <v>0</v>
      </c>
    </row>
    <row r="564" spans="1:7" x14ac:dyDescent="0.2">
      <c r="A564" t="str">
        <f t="shared" si="8"/>
        <v>Oper.6140 · Graphic Art &amp; Copy Services</v>
      </c>
      <c r="B564" s="4" t="s">
        <v>252</v>
      </c>
      <c r="C564" s="4" t="s">
        <v>36</v>
      </c>
      <c r="D564" s="5">
        <v>0</v>
      </c>
      <c r="E564" s="5">
        <v>0</v>
      </c>
      <c r="F564" s="5">
        <v>0</v>
      </c>
      <c r="G564" s="5">
        <v>0</v>
      </c>
    </row>
    <row r="565" spans="1:7" x14ac:dyDescent="0.2">
      <c r="A565" t="str">
        <f t="shared" si="8"/>
        <v>Oper.6141 · Premiums</v>
      </c>
      <c r="B565" s="4" t="s">
        <v>252</v>
      </c>
      <c r="C565" s="4" t="s">
        <v>39</v>
      </c>
      <c r="D565" s="5">
        <v>0</v>
      </c>
      <c r="E565" s="5">
        <v>0</v>
      </c>
      <c r="F565" s="5">
        <v>0</v>
      </c>
      <c r="G565" s="5">
        <v>0</v>
      </c>
    </row>
    <row r="566" spans="1:7" x14ac:dyDescent="0.2">
      <c r="A566" t="str">
        <f t="shared" si="8"/>
        <v>Oper.6142 · Marketing Information</v>
      </c>
      <c r="B566" s="4" t="s">
        <v>252</v>
      </c>
      <c r="C566" s="4" t="s">
        <v>40</v>
      </c>
      <c r="D566" s="5">
        <v>0</v>
      </c>
      <c r="E566" s="5">
        <v>0</v>
      </c>
      <c r="F566" s="5">
        <v>0</v>
      </c>
      <c r="G566" s="5">
        <v>0</v>
      </c>
    </row>
    <row r="567" spans="1:7" x14ac:dyDescent="0.2">
      <c r="A567" t="str">
        <f t="shared" si="8"/>
        <v>Oper.6143 · Co-Marketing Programs</v>
      </c>
      <c r="B567" s="4" t="s">
        <v>252</v>
      </c>
      <c r="C567" s="4" t="s">
        <v>41</v>
      </c>
      <c r="D567" s="5">
        <v>0</v>
      </c>
      <c r="E567" s="5">
        <v>0</v>
      </c>
      <c r="F567" s="5">
        <v>0</v>
      </c>
      <c r="G567" s="5">
        <v>0</v>
      </c>
    </row>
    <row r="568" spans="1:7" x14ac:dyDescent="0.2">
      <c r="A568" t="str">
        <f t="shared" si="8"/>
        <v>Oper.6144 · Channel Programs</v>
      </c>
      <c r="B568" s="4" t="s">
        <v>252</v>
      </c>
      <c r="C568" s="4" t="s">
        <v>42</v>
      </c>
      <c r="D568" s="5">
        <v>0</v>
      </c>
      <c r="E568" s="5">
        <v>0</v>
      </c>
      <c r="F568" s="5">
        <v>0</v>
      </c>
      <c r="G568" s="5">
        <v>0</v>
      </c>
    </row>
    <row r="569" spans="1:7" x14ac:dyDescent="0.2">
      <c r="A569" t="str">
        <f t="shared" si="8"/>
        <v>Oper.6149 · Amortization Expense</v>
      </c>
      <c r="B569" s="4" t="s">
        <v>252</v>
      </c>
      <c r="C569" s="4" t="s">
        <v>105</v>
      </c>
      <c r="D569" s="5">
        <v>0</v>
      </c>
      <c r="E569" s="5">
        <v>0</v>
      </c>
      <c r="F569" s="5">
        <v>0</v>
      </c>
      <c r="G569" s="5">
        <v>0</v>
      </c>
    </row>
    <row r="570" spans="1:7" x14ac:dyDescent="0.2">
      <c r="A570" t="str">
        <f t="shared" si="8"/>
        <v>Oper.6150 · Depreciation Expense</v>
      </c>
      <c r="B570" s="4" t="s">
        <v>252</v>
      </c>
      <c r="C570" s="4" t="s">
        <v>94</v>
      </c>
      <c r="D570" s="5">
        <v>0</v>
      </c>
      <c r="E570" s="5">
        <v>0</v>
      </c>
      <c r="F570" s="5">
        <v>0</v>
      </c>
      <c r="G570" s="5">
        <v>0</v>
      </c>
    </row>
    <row r="571" spans="1:7" x14ac:dyDescent="0.2">
      <c r="A571" t="str">
        <f t="shared" si="8"/>
        <v>Oper.6159 · Contributions</v>
      </c>
      <c r="B571" s="4" t="s">
        <v>252</v>
      </c>
      <c r="C571" s="4" t="s">
        <v>69</v>
      </c>
      <c r="D571" s="5">
        <v>0</v>
      </c>
      <c r="E571" s="5">
        <v>0</v>
      </c>
      <c r="F571" s="5">
        <v>0</v>
      </c>
      <c r="G571" s="5">
        <v>0</v>
      </c>
    </row>
    <row r="572" spans="1:7" x14ac:dyDescent="0.2">
      <c r="A572" t="str">
        <f t="shared" si="8"/>
        <v>Oper.6160 · Dues and Subscriptions</v>
      </c>
      <c r="B572" s="4" t="s">
        <v>252</v>
      </c>
      <c r="C572" s="4" t="s">
        <v>70</v>
      </c>
      <c r="D572" s="5">
        <v>0</v>
      </c>
      <c r="E572" s="5">
        <v>0</v>
      </c>
      <c r="F572" s="5">
        <v>0</v>
      </c>
      <c r="G572" s="5">
        <v>0</v>
      </c>
    </row>
    <row r="573" spans="1:7" x14ac:dyDescent="0.2">
      <c r="A573" t="str">
        <f t="shared" si="8"/>
        <v>Oper.6170 · Equipment Rental</v>
      </c>
      <c r="B573" s="4" t="s">
        <v>252</v>
      </c>
      <c r="C573" s="4" t="s">
        <v>71</v>
      </c>
      <c r="D573" s="5">
        <v>0</v>
      </c>
      <c r="E573" s="5">
        <v>0</v>
      </c>
      <c r="F573" s="5">
        <v>0</v>
      </c>
      <c r="G573" s="5">
        <v>0</v>
      </c>
    </row>
    <row r="574" spans="1:7" x14ac:dyDescent="0.2">
      <c r="A574" t="str">
        <f t="shared" si="8"/>
        <v>Oper.6180 · Insurance - Other</v>
      </c>
      <c r="B574" s="4" t="s">
        <v>252</v>
      </c>
      <c r="C574" s="4" t="s">
        <v>258</v>
      </c>
      <c r="D574" s="5">
        <v>0</v>
      </c>
      <c r="E574" s="5">
        <v>0</v>
      </c>
      <c r="F574" s="5">
        <v>0</v>
      </c>
      <c r="G574" s="5">
        <v>0</v>
      </c>
    </row>
    <row r="575" spans="1:7" x14ac:dyDescent="0.2">
      <c r="A575" t="str">
        <f t="shared" si="8"/>
        <v>Oper.6181 · Officer Life Insurance</v>
      </c>
      <c r="B575" s="4" t="s">
        <v>252</v>
      </c>
      <c r="C575" s="4" t="s">
        <v>47</v>
      </c>
      <c r="D575" s="5">
        <v>0</v>
      </c>
      <c r="E575" s="5">
        <v>0</v>
      </c>
      <c r="F575" s="5">
        <v>0</v>
      </c>
      <c r="G575" s="5">
        <v>0</v>
      </c>
    </row>
    <row r="576" spans="1:7" x14ac:dyDescent="0.2">
      <c r="A576" t="str">
        <f t="shared" si="8"/>
        <v>Oper.6182 · D&amp;O Insurance</v>
      </c>
      <c r="B576" s="4" t="s">
        <v>252</v>
      </c>
      <c r="C576" s="4" t="s">
        <v>48</v>
      </c>
      <c r="D576" s="5">
        <v>0</v>
      </c>
      <c r="E576" s="5">
        <v>0</v>
      </c>
      <c r="F576" s="5">
        <v>0</v>
      </c>
      <c r="G576" s="5">
        <v>0</v>
      </c>
    </row>
    <row r="577" spans="1:7" x14ac:dyDescent="0.2">
      <c r="A577" t="str">
        <f t="shared" si="8"/>
        <v>Oper.6230 · Licenses and Permits</v>
      </c>
      <c r="B577" s="4" t="s">
        <v>252</v>
      </c>
      <c r="C577" s="4" t="s">
        <v>72</v>
      </c>
      <c r="D577" s="5">
        <v>0</v>
      </c>
      <c r="E577" s="5">
        <v>0</v>
      </c>
      <c r="F577" s="5">
        <v>0</v>
      </c>
      <c r="G577" s="5">
        <v>0</v>
      </c>
    </row>
    <row r="578" spans="1:7" x14ac:dyDescent="0.2">
      <c r="A578" t="str">
        <f t="shared" si="8"/>
        <v>Oper.6250 · Postage and Delivery</v>
      </c>
      <c r="B578" s="4" t="s">
        <v>252</v>
      </c>
      <c r="C578" s="4" t="s">
        <v>73</v>
      </c>
      <c r="D578" s="5">
        <v>5766</v>
      </c>
      <c r="E578" s="5">
        <v>26411.49</v>
      </c>
      <c r="F578" s="5">
        <v>11042</v>
      </c>
      <c r="G578" s="5">
        <v>33952.11</v>
      </c>
    </row>
    <row r="579" spans="1:7" x14ac:dyDescent="0.2">
      <c r="A579" t="str">
        <f t="shared" si="8"/>
        <v>Oper.6260 · Print Production</v>
      </c>
      <c r="B579" s="4" t="s">
        <v>252</v>
      </c>
      <c r="C579" s="4" t="s">
        <v>37</v>
      </c>
      <c r="D579" s="5">
        <v>0</v>
      </c>
      <c r="E579" s="5">
        <v>0</v>
      </c>
      <c r="F579" s="5">
        <v>0</v>
      </c>
      <c r="G579" s="5">
        <v>0</v>
      </c>
    </row>
    <row r="580" spans="1:7" x14ac:dyDescent="0.2">
      <c r="A580" t="str">
        <f t="shared" ref="A580:A643" si="9">CONCATENATE(B580,".",C580)</f>
        <v>Oper.6261 · Prod Broch &amp; Other Mktg Mat'ls</v>
      </c>
      <c r="B580" s="4" t="s">
        <v>252</v>
      </c>
      <c r="C580" s="4" t="s">
        <v>38</v>
      </c>
      <c r="D580" s="5">
        <v>0</v>
      </c>
      <c r="E580" s="5">
        <v>0</v>
      </c>
      <c r="F580" s="5">
        <v>0</v>
      </c>
      <c r="G580" s="5">
        <v>0</v>
      </c>
    </row>
    <row r="581" spans="1:7" x14ac:dyDescent="0.2">
      <c r="A581" t="str">
        <f t="shared" si="9"/>
        <v>Oper.6269 · Software License Fees</v>
      </c>
      <c r="B581" s="4" t="s">
        <v>252</v>
      </c>
      <c r="C581" s="4" t="s">
        <v>74</v>
      </c>
      <c r="D581" s="5">
        <v>0</v>
      </c>
      <c r="E581" s="5">
        <v>670.13</v>
      </c>
      <c r="F581" s="5">
        <v>4500</v>
      </c>
      <c r="G581" s="5">
        <v>1340.26</v>
      </c>
    </row>
    <row r="582" spans="1:7" x14ac:dyDescent="0.2">
      <c r="A582" t="str">
        <f t="shared" si="9"/>
        <v>Oper.6270 · Professional Fees</v>
      </c>
      <c r="B582" s="4" t="s">
        <v>252</v>
      </c>
      <c r="C582" s="4" t="s">
        <v>56</v>
      </c>
      <c r="D582" s="5">
        <v>0</v>
      </c>
      <c r="E582" s="5">
        <v>0</v>
      </c>
      <c r="F582" s="5">
        <v>0</v>
      </c>
      <c r="G582" s="5">
        <v>0</v>
      </c>
    </row>
    <row r="583" spans="1:7" x14ac:dyDescent="0.2">
      <c r="A583" t="str">
        <f t="shared" si="9"/>
        <v>Oper.6271 · Outside Services - Other</v>
      </c>
      <c r="B583" s="4" t="s">
        <v>252</v>
      </c>
      <c r="C583" s="4" t="s">
        <v>259</v>
      </c>
      <c r="D583" s="5">
        <v>400</v>
      </c>
      <c r="E583" s="5">
        <v>737.9</v>
      </c>
      <c r="F583" s="5">
        <v>800</v>
      </c>
      <c r="G583" s="5">
        <v>1196.3399999999999</v>
      </c>
    </row>
    <row r="584" spans="1:7" x14ac:dyDescent="0.2">
      <c r="A584" t="str">
        <f t="shared" si="9"/>
        <v>Oper.6272 · Outside Services-Credit Reports</v>
      </c>
      <c r="B584" s="4" t="s">
        <v>252</v>
      </c>
      <c r="C584" s="4" t="s">
        <v>75</v>
      </c>
      <c r="D584" s="5">
        <v>0</v>
      </c>
      <c r="E584" s="5">
        <v>0</v>
      </c>
      <c r="F584" s="5">
        <v>0</v>
      </c>
      <c r="G584" s="5">
        <v>0</v>
      </c>
    </row>
    <row r="585" spans="1:7" x14ac:dyDescent="0.2">
      <c r="A585" t="str">
        <f t="shared" si="9"/>
        <v>Oper.6280 · Legal Fees</v>
      </c>
      <c r="B585" s="4" t="s">
        <v>252</v>
      </c>
      <c r="C585" s="4" t="s">
        <v>57</v>
      </c>
      <c r="D585" s="5">
        <v>0</v>
      </c>
      <c r="E585" s="5">
        <v>0</v>
      </c>
      <c r="F585" s="5">
        <v>0</v>
      </c>
      <c r="G585" s="5">
        <v>0</v>
      </c>
    </row>
    <row r="586" spans="1:7" x14ac:dyDescent="0.2">
      <c r="A586" t="str">
        <f t="shared" si="9"/>
        <v>Oper.6290 · Rent</v>
      </c>
      <c r="B586" s="4" t="s">
        <v>252</v>
      </c>
      <c r="C586" s="4" t="s">
        <v>76</v>
      </c>
      <c r="D586" s="5">
        <v>0</v>
      </c>
      <c r="E586" s="5">
        <v>0</v>
      </c>
      <c r="F586" s="5">
        <v>0</v>
      </c>
      <c r="G586" s="5">
        <v>0</v>
      </c>
    </row>
    <row r="587" spans="1:7" x14ac:dyDescent="0.2">
      <c r="A587" t="str">
        <f t="shared" si="9"/>
        <v>Oper.6293 · Business Owners Propty&amp;Liab Ins</v>
      </c>
      <c r="B587" s="4" t="s">
        <v>252</v>
      </c>
      <c r="C587" s="4" t="s">
        <v>49</v>
      </c>
      <c r="D587" s="5">
        <v>0</v>
      </c>
      <c r="E587" s="5">
        <v>0</v>
      </c>
      <c r="F587" s="5">
        <v>0</v>
      </c>
      <c r="G587" s="5">
        <v>0</v>
      </c>
    </row>
    <row r="588" spans="1:7" x14ac:dyDescent="0.2">
      <c r="A588" t="str">
        <f t="shared" si="9"/>
        <v>Oper.6300 · Repairs</v>
      </c>
      <c r="B588" s="4" t="s">
        <v>252</v>
      </c>
      <c r="C588" s="4" t="s">
        <v>59</v>
      </c>
      <c r="D588" s="5">
        <v>0</v>
      </c>
      <c r="E588" s="5">
        <v>0</v>
      </c>
      <c r="F588" s="5">
        <v>0</v>
      </c>
      <c r="G588" s="5">
        <v>0</v>
      </c>
    </row>
    <row r="589" spans="1:7" x14ac:dyDescent="0.2">
      <c r="A589" t="str">
        <f t="shared" si="9"/>
        <v>Oper.6310 · Building Repairs</v>
      </c>
      <c r="B589" s="4" t="s">
        <v>252</v>
      </c>
      <c r="C589" s="4" t="s">
        <v>60</v>
      </c>
      <c r="D589" s="5">
        <v>0</v>
      </c>
      <c r="E589" s="5">
        <v>0</v>
      </c>
      <c r="F589" s="5">
        <v>0</v>
      </c>
      <c r="G589" s="5">
        <v>0</v>
      </c>
    </row>
    <row r="590" spans="1:7" x14ac:dyDescent="0.2">
      <c r="A590" t="str">
        <f t="shared" si="9"/>
        <v>Oper.6320 · Computer Repairs</v>
      </c>
      <c r="B590" s="4" t="s">
        <v>252</v>
      </c>
      <c r="C590" s="4" t="s">
        <v>61</v>
      </c>
      <c r="D590" s="5">
        <v>0</v>
      </c>
      <c r="E590" s="5">
        <v>0</v>
      </c>
      <c r="F590" s="5">
        <v>0</v>
      </c>
      <c r="G590" s="5">
        <v>0</v>
      </c>
    </row>
    <row r="591" spans="1:7" x14ac:dyDescent="0.2">
      <c r="A591" t="str">
        <f t="shared" si="9"/>
        <v>Oper.6330 · Equipment Repairs</v>
      </c>
      <c r="B591" s="4" t="s">
        <v>252</v>
      </c>
      <c r="C591" s="4" t="s">
        <v>62</v>
      </c>
      <c r="D591" s="5">
        <v>0</v>
      </c>
      <c r="E591" s="5">
        <v>0</v>
      </c>
      <c r="F591" s="5">
        <v>0</v>
      </c>
      <c r="G591" s="5">
        <v>0</v>
      </c>
    </row>
    <row r="592" spans="1:7" x14ac:dyDescent="0.2">
      <c r="A592" t="str">
        <f t="shared" si="9"/>
        <v>Oper.6340 · Communications - Other</v>
      </c>
      <c r="B592" s="4" t="s">
        <v>252</v>
      </c>
      <c r="C592" s="4" t="s">
        <v>260</v>
      </c>
      <c r="D592" s="5">
        <v>0</v>
      </c>
      <c r="E592" s="5">
        <v>0</v>
      </c>
      <c r="F592" s="5">
        <v>0</v>
      </c>
      <c r="G592" s="5">
        <v>0</v>
      </c>
    </row>
    <row r="593" spans="1:7" x14ac:dyDescent="0.2">
      <c r="A593" t="str">
        <f t="shared" si="9"/>
        <v>Oper.6341 · Telephone</v>
      </c>
      <c r="B593" s="4" t="s">
        <v>252</v>
      </c>
      <c r="C593" s="4" t="s">
        <v>77</v>
      </c>
      <c r="D593" s="5">
        <v>0</v>
      </c>
      <c r="E593" s="5">
        <v>0</v>
      </c>
      <c r="F593" s="5">
        <v>0</v>
      </c>
      <c r="G593" s="5">
        <v>0</v>
      </c>
    </row>
    <row r="594" spans="1:7" x14ac:dyDescent="0.2">
      <c r="A594" t="str">
        <f t="shared" si="9"/>
        <v>Oper.6342 · Cellphone</v>
      </c>
      <c r="B594" s="4" t="s">
        <v>252</v>
      </c>
      <c r="C594" s="4" t="s">
        <v>261</v>
      </c>
      <c r="D594" s="5">
        <v>100</v>
      </c>
      <c r="E594" s="5">
        <v>0</v>
      </c>
      <c r="F594" s="5">
        <v>200</v>
      </c>
      <c r="G594" s="5">
        <v>3</v>
      </c>
    </row>
    <row r="595" spans="1:7" x14ac:dyDescent="0.2">
      <c r="A595" t="str">
        <f t="shared" si="9"/>
        <v>Oper.6343 · Internet Access</v>
      </c>
      <c r="B595" s="4" t="s">
        <v>252</v>
      </c>
      <c r="C595" s="4" t="s">
        <v>78</v>
      </c>
      <c r="D595" s="5">
        <v>0</v>
      </c>
      <c r="E595" s="5">
        <v>0</v>
      </c>
      <c r="F595" s="5">
        <v>0</v>
      </c>
      <c r="G595" s="5">
        <v>0</v>
      </c>
    </row>
    <row r="596" spans="1:7" x14ac:dyDescent="0.2">
      <c r="A596" t="str">
        <f t="shared" si="9"/>
        <v>Oper.6350 · Travel &amp; Ent - Other</v>
      </c>
      <c r="B596" s="4" t="s">
        <v>252</v>
      </c>
      <c r="C596" s="4" t="s">
        <v>256</v>
      </c>
      <c r="D596" s="5">
        <v>0</v>
      </c>
      <c r="E596" s="5">
        <v>0</v>
      </c>
      <c r="F596" s="5">
        <v>2500</v>
      </c>
      <c r="G596" s="5">
        <v>0</v>
      </c>
    </row>
    <row r="597" spans="1:7" x14ac:dyDescent="0.2">
      <c r="A597" t="str">
        <f t="shared" si="9"/>
        <v>Oper.6360 · Entertainment</v>
      </c>
      <c r="B597" s="4" t="s">
        <v>252</v>
      </c>
      <c r="C597" s="4" t="s">
        <v>22</v>
      </c>
      <c r="D597" s="5">
        <v>0</v>
      </c>
      <c r="E597" s="5">
        <v>0</v>
      </c>
      <c r="F597" s="5">
        <v>0</v>
      </c>
      <c r="G597" s="5">
        <v>239.92</v>
      </c>
    </row>
    <row r="598" spans="1:7" x14ac:dyDescent="0.2">
      <c r="A598" t="str">
        <f t="shared" si="9"/>
        <v>Oper.6370 · Meals</v>
      </c>
      <c r="B598" s="4" t="s">
        <v>252</v>
      </c>
      <c r="C598" s="4" t="s">
        <v>23</v>
      </c>
      <c r="D598" s="5">
        <v>0</v>
      </c>
      <c r="E598" s="5">
        <v>0</v>
      </c>
      <c r="F598" s="5">
        <v>0</v>
      </c>
      <c r="G598" s="5">
        <v>78.069999999999993</v>
      </c>
    </row>
    <row r="599" spans="1:7" x14ac:dyDescent="0.2">
      <c r="A599" t="str">
        <f t="shared" si="9"/>
        <v>Oper.6375 · Hotel</v>
      </c>
      <c r="B599" s="4" t="s">
        <v>252</v>
      </c>
      <c r="C599" s="4" t="s">
        <v>24</v>
      </c>
      <c r="D599" s="5">
        <v>0</v>
      </c>
      <c r="E599" s="5">
        <v>0</v>
      </c>
      <c r="F599" s="5">
        <v>0</v>
      </c>
      <c r="G599" s="5">
        <v>406</v>
      </c>
    </row>
    <row r="600" spans="1:7" x14ac:dyDescent="0.2">
      <c r="A600" t="str">
        <f t="shared" si="9"/>
        <v>Oper.6376 · Auto Rental</v>
      </c>
      <c r="B600" s="4" t="s">
        <v>252</v>
      </c>
      <c r="C600" s="4" t="s">
        <v>25</v>
      </c>
      <c r="D600" s="5">
        <v>0</v>
      </c>
      <c r="E600" s="5">
        <v>0</v>
      </c>
      <c r="F600" s="5">
        <v>0</v>
      </c>
      <c r="G600" s="5">
        <v>0</v>
      </c>
    </row>
    <row r="601" spans="1:7" x14ac:dyDescent="0.2">
      <c r="A601" t="str">
        <f t="shared" si="9"/>
        <v>Oper.6380 · Airplane Tickets, , etc</v>
      </c>
      <c r="B601" s="4" t="s">
        <v>252</v>
      </c>
      <c r="C601" s="4" t="s">
        <v>26</v>
      </c>
      <c r="D601" s="5">
        <v>0</v>
      </c>
      <c r="E601" s="5">
        <v>208.26</v>
      </c>
      <c r="F601" s="5">
        <v>0</v>
      </c>
      <c r="G601" s="5">
        <v>259.01</v>
      </c>
    </row>
    <row r="602" spans="1:7" x14ac:dyDescent="0.2">
      <c r="A602" t="str">
        <f t="shared" si="9"/>
        <v>Oper.6390 · Utilities</v>
      </c>
      <c r="B602" s="4" t="s">
        <v>252</v>
      </c>
      <c r="C602" s="4" t="s">
        <v>79</v>
      </c>
      <c r="D602" s="5">
        <v>0</v>
      </c>
      <c r="E602" s="5">
        <v>0</v>
      </c>
      <c r="F602" s="5">
        <v>0</v>
      </c>
      <c r="G602" s="5">
        <v>0</v>
      </c>
    </row>
    <row r="603" spans="1:7" x14ac:dyDescent="0.2">
      <c r="A603" t="str">
        <f t="shared" si="9"/>
        <v>Oper.6550 · Supplies</v>
      </c>
      <c r="B603" s="4" t="s">
        <v>252</v>
      </c>
      <c r="C603" s="4" t="s">
        <v>80</v>
      </c>
      <c r="D603" s="5">
        <v>495</v>
      </c>
      <c r="E603" s="5">
        <v>528.32000000000005</v>
      </c>
      <c r="F603" s="5">
        <v>945</v>
      </c>
      <c r="G603" s="5">
        <v>2268.4</v>
      </c>
    </row>
    <row r="604" spans="1:7" x14ac:dyDescent="0.2">
      <c r="A604" t="str">
        <f t="shared" si="9"/>
        <v>Oper.6560 · Payroll Expenses</v>
      </c>
      <c r="B604" s="4" t="s">
        <v>252</v>
      </c>
      <c r="C604" s="4" t="s">
        <v>106</v>
      </c>
      <c r="D604" s="5">
        <v>13256.71</v>
      </c>
      <c r="E604" s="5">
        <v>0</v>
      </c>
      <c r="F604" s="5">
        <v>28501.93</v>
      </c>
      <c r="G604" s="5">
        <v>0</v>
      </c>
    </row>
    <row r="605" spans="1:7" x14ac:dyDescent="0.2">
      <c r="A605" t="str">
        <f t="shared" si="9"/>
        <v>Oper.6561 · Consulting wages</v>
      </c>
      <c r="B605" s="4" t="s">
        <v>252</v>
      </c>
      <c r="C605" s="4" t="s">
        <v>107</v>
      </c>
      <c r="D605" s="5">
        <v>0</v>
      </c>
      <c r="E605" s="5">
        <v>0</v>
      </c>
      <c r="F605" s="5">
        <v>0</v>
      </c>
      <c r="G605" s="5">
        <v>0</v>
      </c>
    </row>
    <row r="606" spans="1:7" x14ac:dyDescent="0.2">
      <c r="A606" t="str">
        <f t="shared" si="9"/>
        <v>Oper.6562 · Marketing &amp; sales wages</v>
      </c>
      <c r="B606" s="4" t="s">
        <v>252</v>
      </c>
      <c r="C606" s="4" t="s">
        <v>108</v>
      </c>
      <c r="D606" s="5">
        <v>0</v>
      </c>
      <c r="E606" s="5">
        <v>0</v>
      </c>
      <c r="F606" s="5">
        <v>0</v>
      </c>
      <c r="G606" s="5">
        <v>0</v>
      </c>
    </row>
    <row r="607" spans="1:7" x14ac:dyDescent="0.2">
      <c r="A607" t="str">
        <f t="shared" si="9"/>
        <v>Oper.6563 · Research &amp; develop wages</v>
      </c>
      <c r="B607" s="4" t="s">
        <v>252</v>
      </c>
      <c r="C607" s="4" t="s">
        <v>4</v>
      </c>
      <c r="D607" s="5">
        <v>0</v>
      </c>
      <c r="E607" s="5">
        <v>12151.23</v>
      </c>
      <c r="F607" s="5">
        <v>0</v>
      </c>
      <c r="G607" s="5">
        <v>49243.32</v>
      </c>
    </row>
    <row r="608" spans="1:7" x14ac:dyDescent="0.2">
      <c r="A608" t="str">
        <f t="shared" si="9"/>
        <v>Oper.6564 · General &amp; admin wages</v>
      </c>
      <c r="B608" s="4" t="s">
        <v>252</v>
      </c>
      <c r="C608" s="4" t="s">
        <v>109</v>
      </c>
      <c r="D608" s="5">
        <v>0</v>
      </c>
      <c r="E608" s="5">
        <v>0</v>
      </c>
      <c r="F608" s="5">
        <v>0</v>
      </c>
      <c r="G608" s="5">
        <v>0</v>
      </c>
    </row>
    <row r="609" spans="1:7" x14ac:dyDescent="0.2">
      <c r="A609" t="str">
        <f t="shared" si="9"/>
        <v>Oper.6566 · Employee Commissions</v>
      </c>
      <c r="B609" s="4" t="s">
        <v>252</v>
      </c>
      <c r="C609" s="4" t="s">
        <v>5</v>
      </c>
      <c r="D609" s="5">
        <v>0</v>
      </c>
      <c r="E609" s="5">
        <v>0</v>
      </c>
      <c r="F609" s="5">
        <v>0</v>
      </c>
      <c r="G609" s="5">
        <v>0</v>
      </c>
    </row>
    <row r="610" spans="1:7" x14ac:dyDescent="0.2">
      <c r="A610" t="str">
        <f t="shared" si="9"/>
        <v>Oper.6567 · Employee Bonus</v>
      </c>
      <c r="B610" s="4" t="s">
        <v>252</v>
      </c>
      <c r="C610" s="4" t="s">
        <v>6</v>
      </c>
      <c r="D610" s="5">
        <v>0</v>
      </c>
      <c r="E610" s="5">
        <v>0</v>
      </c>
      <c r="F610" s="5">
        <v>0</v>
      </c>
      <c r="G610" s="5">
        <v>-11659.96</v>
      </c>
    </row>
    <row r="611" spans="1:7" x14ac:dyDescent="0.2">
      <c r="A611" t="str">
        <f t="shared" si="9"/>
        <v>Oper.6568 · Employee Overtime</v>
      </c>
      <c r="B611" s="4" t="s">
        <v>252</v>
      </c>
      <c r="C611" s="4" t="s">
        <v>7</v>
      </c>
      <c r="D611" s="5">
        <v>1122.94</v>
      </c>
      <c r="E611" s="5">
        <v>2809.13</v>
      </c>
      <c r="F611" s="5">
        <v>2414.33</v>
      </c>
      <c r="G611" s="5">
        <v>964.43</v>
      </c>
    </row>
    <row r="612" spans="1:7" x14ac:dyDescent="0.2">
      <c r="A612" t="str">
        <f t="shared" si="9"/>
        <v>Oper.6570 · Fringe Benefits</v>
      </c>
      <c r="B612" s="4" t="s">
        <v>252</v>
      </c>
      <c r="C612" s="4" t="s">
        <v>10</v>
      </c>
      <c r="D612" s="5">
        <v>941.65</v>
      </c>
      <c r="E612" s="5">
        <v>0</v>
      </c>
      <c r="F612" s="5">
        <v>2024.54</v>
      </c>
      <c r="G612" s="5">
        <v>0</v>
      </c>
    </row>
    <row r="613" spans="1:7" x14ac:dyDescent="0.2">
      <c r="A613" t="str">
        <f t="shared" si="9"/>
        <v>Oper.6571 · FB - Medical Insurance Premiums</v>
      </c>
      <c r="B613" s="4" t="s">
        <v>252</v>
      </c>
      <c r="C613" s="4" t="s">
        <v>11</v>
      </c>
      <c r="D613" s="5">
        <v>0</v>
      </c>
      <c r="E613" s="5">
        <v>3223.04</v>
      </c>
      <c r="F613" s="5">
        <v>0</v>
      </c>
      <c r="G613" s="5">
        <v>3223.04</v>
      </c>
    </row>
    <row r="614" spans="1:7" x14ac:dyDescent="0.2">
      <c r="A614" t="str">
        <f t="shared" si="9"/>
        <v>Oper.6572 · FB - DBL &amp; Life Insur. Premiums</v>
      </c>
      <c r="B614" s="4" t="s">
        <v>252</v>
      </c>
      <c r="C614" s="4" t="s">
        <v>12</v>
      </c>
      <c r="D614" s="5">
        <v>0</v>
      </c>
      <c r="E614" s="5">
        <v>71.23</v>
      </c>
      <c r="F614" s="5">
        <v>0</v>
      </c>
      <c r="G614" s="5">
        <v>107.31</v>
      </c>
    </row>
    <row r="615" spans="1:7" x14ac:dyDescent="0.2">
      <c r="A615" t="str">
        <f t="shared" si="9"/>
        <v>Oper.6573 · FB - Workers Comp Ins Premiums</v>
      </c>
      <c r="B615" s="4" t="s">
        <v>252</v>
      </c>
      <c r="C615" s="4" t="s">
        <v>13</v>
      </c>
      <c r="D615" s="5">
        <v>0</v>
      </c>
      <c r="E615" s="5">
        <v>0</v>
      </c>
      <c r="F615" s="5">
        <v>0</v>
      </c>
      <c r="G615" s="5">
        <v>0</v>
      </c>
    </row>
    <row r="616" spans="1:7" x14ac:dyDescent="0.2">
      <c r="A616" t="str">
        <f t="shared" si="9"/>
        <v>Oper.6574 · FB - Employer Contrib.- 401k</v>
      </c>
      <c r="B616" s="4" t="s">
        <v>252</v>
      </c>
      <c r="C616" s="4" t="s">
        <v>14</v>
      </c>
      <c r="D616" s="5">
        <v>0</v>
      </c>
      <c r="E616" s="5">
        <v>786.6</v>
      </c>
      <c r="F616" s="5">
        <v>0</v>
      </c>
      <c r="G616" s="5">
        <v>2024.3</v>
      </c>
    </row>
    <row r="617" spans="1:7" x14ac:dyDescent="0.2">
      <c r="A617" t="str">
        <f t="shared" si="9"/>
        <v>Oper.6575 · FB - FSA &amp; 401k Adm Fees</v>
      </c>
      <c r="B617" s="4" t="s">
        <v>252</v>
      </c>
      <c r="C617" s="4" t="s">
        <v>15</v>
      </c>
      <c r="D617" s="5">
        <v>0</v>
      </c>
      <c r="E617" s="5">
        <v>0</v>
      </c>
      <c r="F617" s="5">
        <v>0</v>
      </c>
      <c r="G617" s="5">
        <v>0</v>
      </c>
    </row>
    <row r="618" spans="1:7" x14ac:dyDescent="0.2">
      <c r="A618" t="str">
        <f t="shared" si="9"/>
        <v>Oper.6576 · FB - Refreshments/Soda/etc.</v>
      </c>
      <c r="B618" s="4" t="s">
        <v>252</v>
      </c>
      <c r="C618" s="4" t="s">
        <v>16</v>
      </c>
      <c r="D618" s="5">
        <v>0</v>
      </c>
      <c r="E618" s="5">
        <v>0</v>
      </c>
      <c r="F618" s="5">
        <v>0</v>
      </c>
      <c r="G618" s="5">
        <v>0</v>
      </c>
    </row>
    <row r="619" spans="1:7" x14ac:dyDescent="0.2">
      <c r="A619" t="str">
        <f t="shared" si="9"/>
        <v>Oper.6577 · FB - Employee Appreciation</v>
      </c>
      <c r="B619" s="4" t="s">
        <v>252</v>
      </c>
      <c r="C619" s="4" t="s">
        <v>255</v>
      </c>
      <c r="D619" s="5">
        <v>0</v>
      </c>
      <c r="E619" s="5">
        <v>0</v>
      </c>
      <c r="F619" s="5">
        <v>0</v>
      </c>
      <c r="G619" s="5">
        <v>0</v>
      </c>
    </row>
    <row r="620" spans="1:7" x14ac:dyDescent="0.2">
      <c r="A620" t="str">
        <f t="shared" si="9"/>
        <v>Oper.6578 · FB - Training</v>
      </c>
      <c r="B620" s="4" t="s">
        <v>252</v>
      </c>
      <c r="C620" s="4" t="s">
        <v>17</v>
      </c>
      <c r="D620" s="5">
        <v>0</v>
      </c>
      <c r="E620" s="5">
        <v>0</v>
      </c>
      <c r="F620" s="5">
        <v>0</v>
      </c>
      <c r="G620" s="5">
        <v>0</v>
      </c>
    </row>
    <row r="621" spans="1:7" x14ac:dyDescent="0.2">
      <c r="A621" t="str">
        <f t="shared" si="9"/>
        <v>Oper.6579 · FB - Dental Insurance Premiums</v>
      </c>
      <c r="B621" s="4" t="s">
        <v>252</v>
      </c>
      <c r="C621" s="4" t="s">
        <v>181</v>
      </c>
      <c r="D621" s="5">
        <v>0</v>
      </c>
      <c r="E621" s="5">
        <v>104.9</v>
      </c>
      <c r="F621" s="5">
        <v>0</v>
      </c>
      <c r="G621" s="5">
        <v>209.8</v>
      </c>
    </row>
    <row r="622" spans="1:7" x14ac:dyDescent="0.2">
      <c r="A622" t="str">
        <f t="shared" si="9"/>
        <v>Oper.6655 · Accounting</v>
      </c>
      <c r="B622" s="4" t="s">
        <v>252</v>
      </c>
      <c r="C622" s="4" t="s">
        <v>55</v>
      </c>
      <c r="D622" s="5">
        <v>0</v>
      </c>
      <c r="E622" s="5">
        <v>0</v>
      </c>
      <c r="F622" s="5">
        <v>0</v>
      </c>
      <c r="G622" s="5">
        <v>0</v>
      </c>
    </row>
    <row r="623" spans="1:7" x14ac:dyDescent="0.2">
      <c r="A623" t="str">
        <f t="shared" si="9"/>
        <v>Oper.6700 · Bank Service Charges - Other</v>
      </c>
      <c r="B623" s="4" t="s">
        <v>252</v>
      </c>
      <c r="C623" s="4" t="s">
        <v>262</v>
      </c>
      <c r="D623" s="5">
        <v>0</v>
      </c>
      <c r="E623" s="5">
        <v>0</v>
      </c>
      <c r="F623" s="5">
        <v>0</v>
      </c>
      <c r="G623" s="5">
        <v>0</v>
      </c>
    </row>
    <row r="624" spans="1:7" x14ac:dyDescent="0.2">
      <c r="A624" t="str">
        <f t="shared" si="9"/>
        <v>Oper.6701 · Interest Expense</v>
      </c>
      <c r="B624" s="4" t="s">
        <v>252</v>
      </c>
      <c r="C624" s="4" t="s">
        <v>85</v>
      </c>
      <c r="D624" s="5">
        <v>0</v>
      </c>
      <c r="E624" s="5">
        <v>0</v>
      </c>
      <c r="F624" s="5">
        <v>0</v>
      </c>
      <c r="G624" s="5">
        <v>0</v>
      </c>
    </row>
    <row r="625" spans="1:7" x14ac:dyDescent="0.2">
      <c r="A625" t="str">
        <f t="shared" si="9"/>
        <v>Oper.6702 · Credit Card Fees/ Discount Fees</v>
      </c>
      <c r="B625" s="4" t="s">
        <v>252</v>
      </c>
      <c r="C625" s="4" t="s">
        <v>81</v>
      </c>
      <c r="D625" s="5">
        <v>0</v>
      </c>
      <c r="E625" s="5">
        <v>0</v>
      </c>
      <c r="F625" s="5">
        <v>0</v>
      </c>
      <c r="G625" s="5">
        <v>0</v>
      </c>
    </row>
    <row r="626" spans="1:7" x14ac:dyDescent="0.2">
      <c r="A626" t="str">
        <f t="shared" si="9"/>
        <v>Oper.6710 · Finance Charge</v>
      </c>
      <c r="B626" s="4" t="s">
        <v>252</v>
      </c>
      <c r="C626" s="4" t="s">
        <v>86</v>
      </c>
      <c r="D626" s="5">
        <v>0</v>
      </c>
      <c r="E626" s="5">
        <v>0</v>
      </c>
      <c r="F626" s="5">
        <v>0</v>
      </c>
      <c r="G626" s="5">
        <v>0</v>
      </c>
    </row>
    <row r="627" spans="1:7" x14ac:dyDescent="0.2">
      <c r="A627" t="str">
        <f t="shared" si="9"/>
        <v>Oper.6720 · Loan Interest</v>
      </c>
      <c r="B627" s="4" t="s">
        <v>252</v>
      </c>
      <c r="C627" s="4" t="s">
        <v>87</v>
      </c>
      <c r="D627" s="5">
        <v>0</v>
      </c>
      <c r="E627" s="5">
        <v>0</v>
      </c>
      <c r="F627" s="5">
        <v>0</v>
      </c>
      <c r="G627" s="5">
        <v>0</v>
      </c>
    </row>
    <row r="628" spans="1:7" x14ac:dyDescent="0.2">
      <c r="A628" t="str">
        <f t="shared" si="9"/>
        <v>Oper.6721 · Amort of Debt Discount</v>
      </c>
      <c r="B628" s="4" t="s">
        <v>252</v>
      </c>
      <c r="C628" s="4" t="s">
        <v>182</v>
      </c>
      <c r="D628" s="5">
        <v>0</v>
      </c>
      <c r="E628" s="5">
        <v>0</v>
      </c>
      <c r="F628" s="5">
        <v>0</v>
      </c>
      <c r="G628" s="5">
        <v>0</v>
      </c>
    </row>
    <row r="629" spans="1:7" x14ac:dyDescent="0.2">
      <c r="A629" t="str">
        <f t="shared" si="9"/>
        <v>Oper.6722 · Amort of Debt Expense</v>
      </c>
      <c r="B629" s="4" t="s">
        <v>252</v>
      </c>
      <c r="C629" s="4" t="s">
        <v>95</v>
      </c>
      <c r="D629" s="5">
        <v>0</v>
      </c>
      <c r="E629" s="5">
        <v>0</v>
      </c>
      <c r="F629" s="5">
        <v>0</v>
      </c>
      <c r="G629" s="5">
        <v>0</v>
      </c>
    </row>
    <row r="630" spans="1:7" x14ac:dyDescent="0.2">
      <c r="A630" t="str">
        <f t="shared" si="9"/>
        <v>Oper.6723 · LOC Loan Interest</v>
      </c>
      <c r="B630" s="4" t="s">
        <v>252</v>
      </c>
      <c r="C630" s="4" t="s">
        <v>88</v>
      </c>
      <c r="D630" s="5">
        <v>0</v>
      </c>
      <c r="E630" s="5">
        <v>0</v>
      </c>
      <c r="F630" s="5">
        <v>0</v>
      </c>
      <c r="G630" s="5">
        <v>0</v>
      </c>
    </row>
    <row r="631" spans="1:7" x14ac:dyDescent="0.2">
      <c r="A631" t="str">
        <f t="shared" si="9"/>
        <v>Oper.6725 · 2002 Cephas Warrant- Change</v>
      </c>
      <c r="B631" s="4" t="s">
        <v>252</v>
      </c>
      <c r="C631" s="4" t="s">
        <v>110</v>
      </c>
      <c r="D631" s="5">
        <v>0</v>
      </c>
      <c r="E631" s="5">
        <v>0</v>
      </c>
      <c r="F631" s="5">
        <v>0</v>
      </c>
      <c r="G631" s="5">
        <v>0</v>
      </c>
    </row>
    <row r="632" spans="1:7" x14ac:dyDescent="0.2">
      <c r="A632" t="str">
        <f t="shared" si="9"/>
        <v>Oper.6820 · Taxes</v>
      </c>
      <c r="B632" s="4" t="s">
        <v>252</v>
      </c>
      <c r="C632" s="4" t="s">
        <v>92</v>
      </c>
      <c r="D632" s="5">
        <v>0</v>
      </c>
      <c r="E632" s="5">
        <v>0</v>
      </c>
      <c r="F632" s="5">
        <v>0</v>
      </c>
      <c r="G632" s="5">
        <v>0</v>
      </c>
    </row>
    <row r="633" spans="1:7" x14ac:dyDescent="0.2">
      <c r="A633" t="str">
        <f t="shared" si="9"/>
        <v>Oper.6860 · State</v>
      </c>
      <c r="B633" s="4" t="s">
        <v>252</v>
      </c>
      <c r="C633" s="4" t="s">
        <v>93</v>
      </c>
      <c r="D633" s="5">
        <v>0</v>
      </c>
      <c r="E633" s="5">
        <v>0</v>
      </c>
      <c r="F633" s="5">
        <v>0</v>
      </c>
      <c r="G633" s="5">
        <v>0</v>
      </c>
    </row>
    <row r="634" spans="1:7" x14ac:dyDescent="0.2">
      <c r="A634" t="str">
        <f t="shared" si="9"/>
        <v>Oper.7010 · Interest Income</v>
      </c>
      <c r="B634" s="4" t="s">
        <v>252</v>
      </c>
      <c r="C634" s="4" t="s">
        <v>89</v>
      </c>
      <c r="D634" s="5">
        <v>0</v>
      </c>
      <c r="E634" s="5">
        <v>0</v>
      </c>
      <c r="F634" s="5">
        <v>0</v>
      </c>
      <c r="G634" s="5">
        <v>0</v>
      </c>
    </row>
    <row r="635" spans="1:7" x14ac:dyDescent="0.2">
      <c r="A635" t="str">
        <f t="shared" si="9"/>
        <v>Oper.7030 · Other Income</v>
      </c>
      <c r="B635" s="4" t="s">
        <v>252</v>
      </c>
      <c r="C635" s="4" t="s">
        <v>90</v>
      </c>
      <c r="D635" s="5">
        <v>0</v>
      </c>
      <c r="E635" s="5">
        <v>0</v>
      </c>
      <c r="F635" s="5">
        <v>0</v>
      </c>
      <c r="G635" s="5">
        <v>0</v>
      </c>
    </row>
    <row r="636" spans="1:7" x14ac:dyDescent="0.2">
      <c r="A636" t="str">
        <f t="shared" si="9"/>
        <v>Oper.8010 · Other Expenses</v>
      </c>
      <c r="B636" s="4" t="s">
        <v>252</v>
      </c>
      <c r="C636" s="4" t="s">
        <v>91</v>
      </c>
      <c r="D636" s="5">
        <v>0</v>
      </c>
      <c r="E636" s="5">
        <v>0</v>
      </c>
      <c r="F636" s="5">
        <v>0</v>
      </c>
      <c r="G636" s="5">
        <v>0</v>
      </c>
    </row>
    <row r="637" spans="1:7" x14ac:dyDescent="0.2">
      <c r="A637" t="str">
        <f t="shared" si="9"/>
        <v>Oper.Bad debt expense</v>
      </c>
      <c r="B637" s="4" t="s">
        <v>252</v>
      </c>
      <c r="C637" s="4" t="s">
        <v>50</v>
      </c>
      <c r="D637" s="5">
        <v>0</v>
      </c>
      <c r="E637" s="5">
        <v>0</v>
      </c>
      <c r="F637" s="5">
        <v>0</v>
      </c>
      <c r="G637" s="5">
        <v>0</v>
      </c>
    </row>
    <row r="638" spans="1:7" x14ac:dyDescent="0.2">
      <c r="A638" t="str">
        <f t="shared" si="9"/>
        <v>Oper.Bd of Directors Meeting Expense</v>
      </c>
      <c r="B638" s="4" t="s">
        <v>252</v>
      </c>
      <c r="C638" s="4" t="s">
        <v>20</v>
      </c>
      <c r="D638" s="5">
        <v>0</v>
      </c>
      <c r="E638" s="5">
        <v>0</v>
      </c>
      <c r="F638" s="5">
        <v>0</v>
      </c>
      <c r="G638" s="5">
        <v>0</v>
      </c>
    </row>
    <row r="639" spans="1:7" x14ac:dyDescent="0.2">
      <c r="A639" t="str">
        <f t="shared" si="9"/>
        <v>Oper.Bus Consulting</v>
      </c>
      <c r="B639" s="4" t="s">
        <v>252</v>
      </c>
      <c r="C639" s="4" t="s">
        <v>52</v>
      </c>
      <c r="D639" s="5">
        <v>0</v>
      </c>
      <c r="E639" s="5">
        <v>0</v>
      </c>
      <c r="F639" s="5">
        <v>0</v>
      </c>
      <c r="G639" s="5">
        <v>0</v>
      </c>
    </row>
    <row r="640" spans="1:7" x14ac:dyDescent="0.2">
      <c r="A640" t="str">
        <f t="shared" si="9"/>
        <v>Oper.Employee Training</v>
      </c>
      <c r="B640" s="4" t="s">
        <v>252</v>
      </c>
      <c r="C640" s="4" t="s">
        <v>64</v>
      </c>
      <c r="D640" s="5">
        <v>0</v>
      </c>
      <c r="E640" s="5">
        <v>0</v>
      </c>
      <c r="F640" s="5">
        <v>0</v>
      </c>
      <c r="G640" s="5">
        <v>0</v>
      </c>
    </row>
    <row r="641" spans="1:7" x14ac:dyDescent="0.2">
      <c r="A641" t="str">
        <f t="shared" si="9"/>
        <v>Oper.Graphics Arts</v>
      </c>
      <c r="B641" s="4" t="s">
        <v>252</v>
      </c>
      <c r="C641" s="4" t="s">
        <v>53</v>
      </c>
      <c r="D641" s="5">
        <v>0</v>
      </c>
      <c r="E641" s="5">
        <v>0</v>
      </c>
      <c r="F641" s="5">
        <v>0</v>
      </c>
      <c r="G641" s="5">
        <v>0</v>
      </c>
    </row>
    <row r="642" spans="1:7" x14ac:dyDescent="0.2">
      <c r="A642" t="str">
        <f t="shared" si="9"/>
        <v>Oper.IP Phone</v>
      </c>
      <c r="B642" s="4" t="s">
        <v>252</v>
      </c>
      <c r="C642" s="4" t="s">
        <v>45</v>
      </c>
      <c r="D642" s="5">
        <v>0</v>
      </c>
      <c r="E642" s="5">
        <v>0</v>
      </c>
      <c r="F642" s="5">
        <v>0</v>
      </c>
      <c r="G642" s="5">
        <v>0</v>
      </c>
    </row>
    <row r="643" spans="1:7" x14ac:dyDescent="0.2">
      <c r="A643" t="str">
        <f t="shared" si="9"/>
        <v>Oper.Marketing</v>
      </c>
      <c r="B643" s="4" t="s">
        <v>252</v>
      </c>
      <c r="C643" s="4" t="s">
        <v>28</v>
      </c>
      <c r="D643" s="5">
        <v>0</v>
      </c>
      <c r="E643" s="5">
        <v>0</v>
      </c>
      <c r="F643" s="5">
        <v>0</v>
      </c>
      <c r="G643" s="5">
        <v>0</v>
      </c>
    </row>
    <row r="644" spans="1:7" x14ac:dyDescent="0.2">
      <c r="A644" t="str">
        <f t="shared" ref="A644:A707" si="10">CONCATENATE(B644,".",C644)</f>
        <v>Oper.Misc Expense</v>
      </c>
      <c r="B644" s="4" t="s">
        <v>252</v>
      </c>
      <c r="C644" s="4" t="s">
        <v>112</v>
      </c>
      <c r="D644" s="5">
        <v>0</v>
      </c>
      <c r="E644" s="5">
        <v>0</v>
      </c>
      <c r="F644" s="5">
        <v>0</v>
      </c>
      <c r="G644" s="5">
        <v>0</v>
      </c>
    </row>
    <row r="645" spans="1:7" x14ac:dyDescent="0.2">
      <c r="A645" t="str">
        <f t="shared" si="10"/>
        <v>Oper.Miscellaneous Expense</v>
      </c>
      <c r="B645" s="4" t="s">
        <v>252</v>
      </c>
      <c r="C645" s="4" t="s">
        <v>113</v>
      </c>
      <c r="D645" s="5">
        <v>0</v>
      </c>
      <c r="E645" s="5">
        <v>0</v>
      </c>
      <c r="F645" s="5">
        <v>0</v>
      </c>
      <c r="G645" s="5">
        <v>0</v>
      </c>
    </row>
    <row r="646" spans="1:7" x14ac:dyDescent="0.2">
      <c r="A646" t="str">
        <f t="shared" si="10"/>
        <v>Oper.Other Reimbursed Expenses</v>
      </c>
      <c r="B646" s="4" t="s">
        <v>252</v>
      </c>
      <c r="C646" s="4" t="s">
        <v>114</v>
      </c>
      <c r="D646" s="5">
        <v>0</v>
      </c>
      <c r="E646" s="5">
        <v>0</v>
      </c>
      <c r="F646" s="5">
        <v>0</v>
      </c>
      <c r="G646" s="5">
        <v>0</v>
      </c>
    </row>
    <row r="647" spans="1:7" x14ac:dyDescent="0.2">
      <c r="A647" t="str">
        <f t="shared" si="10"/>
        <v>Oper.Platform</v>
      </c>
      <c r="B647" s="4" t="s">
        <v>252</v>
      </c>
      <c r="C647" s="4" t="s">
        <v>44</v>
      </c>
      <c r="D647" s="5">
        <v>0</v>
      </c>
      <c r="E647" s="5">
        <v>0</v>
      </c>
      <c r="F647" s="5">
        <v>0</v>
      </c>
      <c r="G647" s="5">
        <v>0</v>
      </c>
    </row>
    <row r="648" spans="1:7" x14ac:dyDescent="0.2">
      <c r="A648" t="str">
        <f t="shared" si="10"/>
        <v>Oper.Processing Fees</v>
      </c>
      <c r="B648" s="4" t="s">
        <v>252</v>
      </c>
      <c r="C648" s="4" t="s">
        <v>1</v>
      </c>
      <c r="D648" s="5">
        <v>0</v>
      </c>
      <c r="E648" s="5">
        <v>0</v>
      </c>
      <c r="F648" s="5">
        <v>0</v>
      </c>
      <c r="G648" s="5">
        <v>0</v>
      </c>
    </row>
    <row r="649" spans="1:7" x14ac:dyDescent="0.2">
      <c r="A649" t="str">
        <f t="shared" si="10"/>
        <v>Oper.Prod Dev - Other</v>
      </c>
      <c r="B649" s="4" t="s">
        <v>252</v>
      </c>
      <c r="C649" s="4" t="s">
        <v>46</v>
      </c>
      <c r="D649" s="5">
        <v>0</v>
      </c>
      <c r="E649" s="5">
        <v>1241</v>
      </c>
      <c r="F649" s="5">
        <v>2000</v>
      </c>
      <c r="G649" s="5">
        <v>1241</v>
      </c>
    </row>
    <row r="650" spans="1:7" x14ac:dyDescent="0.2">
      <c r="A650" t="str">
        <f t="shared" si="10"/>
        <v>Oper.Product Devel-Equipment Rent</v>
      </c>
      <c r="B650" s="4" t="s">
        <v>252</v>
      </c>
      <c r="C650" s="4" t="s">
        <v>257</v>
      </c>
      <c r="D650" s="5">
        <v>0</v>
      </c>
      <c r="E650" s="5">
        <v>0</v>
      </c>
      <c r="F650" s="5">
        <v>0</v>
      </c>
      <c r="G650" s="5">
        <v>0</v>
      </c>
    </row>
    <row r="651" spans="1:7" x14ac:dyDescent="0.2">
      <c r="A651" t="str">
        <f t="shared" si="10"/>
        <v>Oper.Product Development</v>
      </c>
      <c r="B651" s="4" t="s">
        <v>252</v>
      </c>
      <c r="C651" s="4" t="s">
        <v>43</v>
      </c>
      <c r="D651" s="5">
        <v>0</v>
      </c>
      <c r="E651" s="5">
        <v>0</v>
      </c>
      <c r="F651" s="5">
        <v>0</v>
      </c>
      <c r="G651" s="5">
        <v>0</v>
      </c>
    </row>
    <row r="652" spans="1:7" x14ac:dyDescent="0.2">
      <c r="A652" t="str">
        <f t="shared" si="10"/>
        <v>Oper.Project Materials</v>
      </c>
      <c r="B652" s="4" t="s">
        <v>252</v>
      </c>
      <c r="C652" s="4" t="s">
        <v>65</v>
      </c>
      <c r="D652" s="5">
        <v>0</v>
      </c>
      <c r="E652" s="5">
        <v>0</v>
      </c>
      <c r="F652" s="5">
        <v>0</v>
      </c>
      <c r="G652" s="5">
        <v>0</v>
      </c>
    </row>
    <row r="653" spans="1:7" x14ac:dyDescent="0.2">
      <c r="A653" t="str">
        <f t="shared" si="10"/>
        <v>Oper.Recruiting Fees</v>
      </c>
      <c r="B653" s="4" t="s">
        <v>252</v>
      </c>
      <c r="C653" s="4" t="s">
        <v>54</v>
      </c>
      <c r="D653" s="5">
        <v>0</v>
      </c>
      <c r="E653" s="5">
        <v>0</v>
      </c>
      <c r="F653" s="5">
        <v>0</v>
      </c>
      <c r="G653" s="5">
        <v>0</v>
      </c>
    </row>
    <row r="654" spans="1:7" x14ac:dyDescent="0.2">
      <c r="A654" t="str">
        <f t="shared" si="10"/>
        <v>Oper.Tax Federal</v>
      </c>
      <c r="B654" s="4" t="s">
        <v>252</v>
      </c>
      <c r="C654" s="4" t="s">
        <v>2</v>
      </c>
      <c r="D654" s="5">
        <v>0</v>
      </c>
      <c r="E654" s="5">
        <v>2611.81</v>
      </c>
      <c r="F654" s="5">
        <v>0</v>
      </c>
      <c r="G654" s="5">
        <v>6964.79</v>
      </c>
    </row>
    <row r="655" spans="1:7" x14ac:dyDescent="0.2">
      <c r="A655" t="str">
        <f t="shared" si="10"/>
        <v>Oper.Tax State</v>
      </c>
      <c r="B655" s="4" t="s">
        <v>252</v>
      </c>
      <c r="C655" s="4" t="s">
        <v>3</v>
      </c>
      <c r="D655" s="5">
        <v>0</v>
      </c>
      <c r="E655" s="5">
        <v>365.15</v>
      </c>
      <c r="F655" s="5">
        <v>0</v>
      </c>
      <c r="G655" s="5">
        <v>1674.92</v>
      </c>
    </row>
    <row r="656" spans="1:7" x14ac:dyDescent="0.2">
      <c r="A656" t="str">
        <f t="shared" si="10"/>
        <v>Oper.Training</v>
      </c>
      <c r="B656" s="4" t="s">
        <v>252</v>
      </c>
      <c r="C656" s="4" t="s">
        <v>66</v>
      </c>
      <c r="D656" s="5">
        <v>0</v>
      </c>
      <c r="E656" s="5">
        <v>0</v>
      </c>
      <c r="F656" s="5">
        <v>0</v>
      </c>
      <c r="G656" s="5">
        <v>0</v>
      </c>
    </row>
    <row r="657" spans="1:7" x14ac:dyDescent="0.2">
      <c r="A657" t="str">
        <f t="shared" si="10"/>
        <v>Oper.Travel &amp; Entertainment - Meals</v>
      </c>
      <c r="B657" s="4" t="s">
        <v>252</v>
      </c>
      <c r="C657" s="4" t="s">
        <v>21</v>
      </c>
      <c r="D657" s="5">
        <v>0</v>
      </c>
      <c r="E657" s="5">
        <v>0</v>
      </c>
      <c r="F657" s="5">
        <v>0</v>
      </c>
      <c r="G657" s="5">
        <v>0</v>
      </c>
    </row>
    <row r="658" spans="1:7" x14ac:dyDescent="0.2">
      <c r="A658" t="str">
        <f t="shared" si="10"/>
        <v>ProdDev.6110 · Automobile Expense</v>
      </c>
      <c r="B658" s="4" t="s">
        <v>253</v>
      </c>
      <c r="C658" s="4" t="s">
        <v>67</v>
      </c>
      <c r="D658" s="5">
        <v>0</v>
      </c>
      <c r="E658" s="5">
        <v>0</v>
      </c>
      <c r="F658" s="5">
        <v>0</v>
      </c>
      <c r="G658" s="5">
        <v>0</v>
      </c>
    </row>
    <row r="659" spans="1:7" x14ac:dyDescent="0.2">
      <c r="A659" t="str">
        <f t="shared" si="10"/>
        <v>ProdDev.6130 · Discounts</v>
      </c>
      <c r="B659" s="4" t="s">
        <v>253</v>
      </c>
      <c r="C659" s="4" t="s">
        <v>68</v>
      </c>
      <c r="D659" s="5">
        <v>0</v>
      </c>
      <c r="E659" s="5">
        <v>0</v>
      </c>
      <c r="F659" s="5">
        <v>0</v>
      </c>
      <c r="G659" s="5">
        <v>0</v>
      </c>
    </row>
    <row r="660" spans="1:7" x14ac:dyDescent="0.2">
      <c r="A660" t="str">
        <f t="shared" si="10"/>
        <v>ProdDev.6131 · Returns &amp; allowances</v>
      </c>
      <c r="B660" s="4" t="s">
        <v>253</v>
      </c>
      <c r="C660" s="4" t="s">
        <v>104</v>
      </c>
      <c r="D660" s="5">
        <v>0</v>
      </c>
      <c r="E660" s="5">
        <v>0</v>
      </c>
      <c r="F660" s="5">
        <v>0</v>
      </c>
      <c r="G660" s="5">
        <v>0</v>
      </c>
    </row>
    <row r="661" spans="1:7" x14ac:dyDescent="0.2">
      <c r="A661" t="str">
        <f t="shared" si="10"/>
        <v>ProdDev.6132 · Advertising</v>
      </c>
      <c r="B661" s="4" t="s">
        <v>253</v>
      </c>
      <c r="C661" s="4" t="s">
        <v>29</v>
      </c>
      <c r="D661" s="5">
        <v>0</v>
      </c>
      <c r="E661" s="5">
        <v>0</v>
      </c>
      <c r="F661" s="5">
        <v>0</v>
      </c>
      <c r="G661" s="5">
        <v>0</v>
      </c>
    </row>
    <row r="662" spans="1:7" x14ac:dyDescent="0.2">
      <c r="A662" t="str">
        <f t="shared" si="10"/>
        <v>ProdDev.6133 · Promotion</v>
      </c>
      <c r="B662" s="4" t="s">
        <v>253</v>
      </c>
      <c r="C662" s="4" t="s">
        <v>30</v>
      </c>
      <c r="D662" s="5">
        <v>0</v>
      </c>
      <c r="E662" s="5">
        <v>0</v>
      </c>
      <c r="F662" s="5">
        <v>0</v>
      </c>
      <c r="G662" s="5">
        <v>0</v>
      </c>
    </row>
    <row r="663" spans="1:7" x14ac:dyDescent="0.2">
      <c r="A663" t="str">
        <f t="shared" si="10"/>
        <v>ProdDev.6135 · Tech Training</v>
      </c>
      <c r="B663" s="4" t="s">
        <v>253</v>
      </c>
      <c r="C663" s="4" t="s">
        <v>31</v>
      </c>
      <c r="D663" s="5">
        <v>0</v>
      </c>
      <c r="E663" s="5">
        <v>0</v>
      </c>
      <c r="F663" s="5">
        <v>0</v>
      </c>
      <c r="G663" s="5">
        <v>0</v>
      </c>
    </row>
    <row r="664" spans="1:7" x14ac:dyDescent="0.2">
      <c r="A664" t="str">
        <f t="shared" si="10"/>
        <v>ProdDev.6136 · Website</v>
      </c>
      <c r="B664" s="4" t="s">
        <v>253</v>
      </c>
      <c r="C664" s="4" t="s">
        <v>32</v>
      </c>
      <c r="D664" s="5">
        <v>0</v>
      </c>
      <c r="E664" s="5">
        <v>0</v>
      </c>
      <c r="F664" s="5">
        <v>0</v>
      </c>
      <c r="G664" s="5">
        <v>0</v>
      </c>
    </row>
    <row r="665" spans="1:7" x14ac:dyDescent="0.2">
      <c r="A665" t="str">
        <f t="shared" si="10"/>
        <v>ProdDev.6137 · Telemarketing</v>
      </c>
      <c r="B665" s="4" t="s">
        <v>253</v>
      </c>
      <c r="C665" s="4" t="s">
        <v>33</v>
      </c>
      <c r="D665" s="5">
        <v>0</v>
      </c>
      <c r="E665" s="5">
        <v>0</v>
      </c>
      <c r="F665" s="5">
        <v>0</v>
      </c>
      <c r="G665" s="5">
        <v>0</v>
      </c>
    </row>
    <row r="666" spans="1:7" x14ac:dyDescent="0.2">
      <c r="A666" t="str">
        <f t="shared" si="10"/>
        <v>ProdDev.6138 · Trade Shows</v>
      </c>
      <c r="B666" s="4" t="s">
        <v>253</v>
      </c>
      <c r="C666" s="4" t="s">
        <v>34</v>
      </c>
      <c r="D666" s="5">
        <v>0</v>
      </c>
      <c r="E666" s="5">
        <v>0</v>
      </c>
      <c r="F666" s="5">
        <v>0</v>
      </c>
      <c r="G666" s="5">
        <v>0</v>
      </c>
    </row>
    <row r="667" spans="1:7" x14ac:dyDescent="0.2">
      <c r="A667" t="str">
        <f t="shared" si="10"/>
        <v>ProdDev.6139 · Public Relations</v>
      </c>
      <c r="B667" s="4" t="s">
        <v>253</v>
      </c>
      <c r="C667" s="4" t="s">
        <v>35</v>
      </c>
      <c r="D667" s="5">
        <v>0</v>
      </c>
      <c r="E667" s="5">
        <v>0</v>
      </c>
      <c r="F667" s="5">
        <v>0</v>
      </c>
      <c r="G667" s="5">
        <v>0</v>
      </c>
    </row>
    <row r="668" spans="1:7" x14ac:dyDescent="0.2">
      <c r="A668" t="str">
        <f t="shared" si="10"/>
        <v>ProdDev.6140 · Graphic Art &amp; Copy Services</v>
      </c>
      <c r="B668" s="4" t="s">
        <v>253</v>
      </c>
      <c r="C668" s="4" t="s">
        <v>36</v>
      </c>
      <c r="D668" s="5">
        <v>0</v>
      </c>
      <c r="E668" s="5">
        <v>0</v>
      </c>
      <c r="F668" s="5">
        <v>0</v>
      </c>
      <c r="G668" s="5">
        <v>0</v>
      </c>
    </row>
    <row r="669" spans="1:7" x14ac:dyDescent="0.2">
      <c r="A669" t="str">
        <f t="shared" si="10"/>
        <v>ProdDev.6141 · Premiums</v>
      </c>
      <c r="B669" s="4" t="s">
        <v>253</v>
      </c>
      <c r="C669" s="4" t="s">
        <v>39</v>
      </c>
      <c r="D669" s="5">
        <v>0</v>
      </c>
      <c r="E669" s="5">
        <v>0</v>
      </c>
      <c r="F669" s="5">
        <v>0</v>
      </c>
      <c r="G669" s="5">
        <v>0</v>
      </c>
    </row>
    <row r="670" spans="1:7" x14ac:dyDescent="0.2">
      <c r="A670" t="str">
        <f t="shared" si="10"/>
        <v>ProdDev.6142 · Marketing Information</v>
      </c>
      <c r="B670" s="4" t="s">
        <v>253</v>
      </c>
      <c r="C670" s="4" t="s">
        <v>40</v>
      </c>
      <c r="D670" s="5">
        <v>0</v>
      </c>
      <c r="E670" s="5">
        <v>0</v>
      </c>
      <c r="F670" s="5">
        <v>0</v>
      </c>
      <c r="G670" s="5">
        <v>0</v>
      </c>
    </row>
    <row r="671" spans="1:7" x14ac:dyDescent="0.2">
      <c r="A671" t="str">
        <f t="shared" si="10"/>
        <v>ProdDev.6143 · Co-Marketing Programs</v>
      </c>
      <c r="B671" s="4" t="s">
        <v>253</v>
      </c>
      <c r="C671" s="4" t="s">
        <v>41</v>
      </c>
      <c r="D671" s="5">
        <v>0</v>
      </c>
      <c r="E671" s="5">
        <v>0</v>
      </c>
      <c r="F671" s="5">
        <v>0</v>
      </c>
      <c r="G671" s="5">
        <v>0</v>
      </c>
    </row>
    <row r="672" spans="1:7" x14ac:dyDescent="0.2">
      <c r="A672" t="str">
        <f t="shared" si="10"/>
        <v>ProdDev.6144 · Channel Programs</v>
      </c>
      <c r="B672" s="4" t="s">
        <v>253</v>
      </c>
      <c r="C672" s="4" t="s">
        <v>42</v>
      </c>
      <c r="D672" s="5">
        <v>0</v>
      </c>
      <c r="E672" s="5">
        <v>0</v>
      </c>
      <c r="F672" s="5">
        <v>0</v>
      </c>
      <c r="G672" s="5">
        <v>0</v>
      </c>
    </row>
    <row r="673" spans="1:7" x14ac:dyDescent="0.2">
      <c r="A673" t="str">
        <f t="shared" si="10"/>
        <v>ProdDev.6149 · Amortization Expense</v>
      </c>
      <c r="B673" s="4" t="s">
        <v>253</v>
      </c>
      <c r="C673" s="4" t="s">
        <v>105</v>
      </c>
      <c r="D673" s="5">
        <v>0</v>
      </c>
      <c r="E673" s="5">
        <v>0</v>
      </c>
      <c r="F673" s="5">
        <v>0</v>
      </c>
      <c r="G673" s="5">
        <v>0</v>
      </c>
    </row>
    <row r="674" spans="1:7" x14ac:dyDescent="0.2">
      <c r="A674" t="str">
        <f t="shared" si="10"/>
        <v>ProdDev.6150 · Depreciation Expense</v>
      </c>
      <c r="B674" s="4" t="s">
        <v>253</v>
      </c>
      <c r="C674" s="4" t="s">
        <v>94</v>
      </c>
      <c r="D674" s="5">
        <v>0</v>
      </c>
      <c r="E674" s="5">
        <v>0</v>
      </c>
      <c r="F674" s="5">
        <v>0</v>
      </c>
      <c r="G674" s="5">
        <v>0</v>
      </c>
    </row>
    <row r="675" spans="1:7" x14ac:dyDescent="0.2">
      <c r="A675" t="str">
        <f t="shared" si="10"/>
        <v>ProdDev.6159 · Contributions</v>
      </c>
      <c r="B675" s="4" t="s">
        <v>253</v>
      </c>
      <c r="C675" s="4" t="s">
        <v>69</v>
      </c>
      <c r="D675" s="5">
        <v>0</v>
      </c>
      <c r="E675" s="5">
        <v>0</v>
      </c>
      <c r="F675" s="5">
        <v>0</v>
      </c>
      <c r="G675" s="5">
        <v>0</v>
      </c>
    </row>
    <row r="676" spans="1:7" x14ac:dyDescent="0.2">
      <c r="A676" t="str">
        <f t="shared" si="10"/>
        <v>ProdDev.6160 · Dues and Subscriptions</v>
      </c>
      <c r="B676" s="4" t="s">
        <v>253</v>
      </c>
      <c r="C676" s="4" t="s">
        <v>70</v>
      </c>
      <c r="D676" s="5">
        <v>0</v>
      </c>
      <c r="E676" s="5">
        <v>0</v>
      </c>
      <c r="F676" s="5">
        <v>0</v>
      </c>
      <c r="G676" s="5">
        <v>0</v>
      </c>
    </row>
    <row r="677" spans="1:7" x14ac:dyDescent="0.2">
      <c r="A677" t="str">
        <f t="shared" si="10"/>
        <v>ProdDev.6170 · Equipment Rental</v>
      </c>
      <c r="B677" s="4" t="s">
        <v>253</v>
      </c>
      <c r="C677" s="4" t="s">
        <v>71</v>
      </c>
      <c r="D677" s="5">
        <v>0</v>
      </c>
      <c r="E677" s="5">
        <v>0</v>
      </c>
      <c r="F677" s="5">
        <v>0</v>
      </c>
      <c r="G677" s="5">
        <v>0</v>
      </c>
    </row>
    <row r="678" spans="1:7" x14ac:dyDescent="0.2">
      <c r="A678" t="str">
        <f t="shared" si="10"/>
        <v>ProdDev.6180 · Insurance - Other</v>
      </c>
      <c r="B678" s="4" t="s">
        <v>253</v>
      </c>
      <c r="C678" s="4" t="s">
        <v>258</v>
      </c>
      <c r="D678" s="5">
        <v>0</v>
      </c>
      <c r="E678" s="5">
        <v>0</v>
      </c>
      <c r="F678" s="5">
        <v>0</v>
      </c>
      <c r="G678" s="5">
        <v>0</v>
      </c>
    </row>
    <row r="679" spans="1:7" x14ac:dyDescent="0.2">
      <c r="A679" t="str">
        <f t="shared" si="10"/>
        <v>ProdDev.6181 · Officer Life Insurance</v>
      </c>
      <c r="B679" s="4" t="s">
        <v>253</v>
      </c>
      <c r="C679" s="4" t="s">
        <v>47</v>
      </c>
      <c r="D679" s="5">
        <v>0</v>
      </c>
      <c r="E679" s="5">
        <v>0</v>
      </c>
      <c r="F679" s="5">
        <v>0</v>
      </c>
      <c r="G679" s="5">
        <v>0</v>
      </c>
    </row>
    <row r="680" spans="1:7" x14ac:dyDescent="0.2">
      <c r="A680" t="str">
        <f t="shared" si="10"/>
        <v>ProdDev.6182 · D&amp;O Insurance</v>
      </c>
      <c r="B680" s="4" t="s">
        <v>253</v>
      </c>
      <c r="C680" s="4" t="s">
        <v>48</v>
      </c>
      <c r="D680" s="5">
        <v>0</v>
      </c>
      <c r="E680" s="5">
        <v>0</v>
      </c>
      <c r="F680" s="5">
        <v>0</v>
      </c>
      <c r="G680" s="5">
        <v>0</v>
      </c>
    </row>
    <row r="681" spans="1:7" x14ac:dyDescent="0.2">
      <c r="A681" t="str">
        <f t="shared" si="10"/>
        <v>ProdDev.6230 · Licenses and Permits</v>
      </c>
      <c r="B681" s="4" t="s">
        <v>253</v>
      </c>
      <c r="C681" s="4" t="s">
        <v>72</v>
      </c>
      <c r="D681" s="5">
        <v>0</v>
      </c>
      <c r="E681" s="5">
        <v>0</v>
      </c>
      <c r="F681" s="5">
        <v>0</v>
      </c>
      <c r="G681" s="5">
        <v>0</v>
      </c>
    </row>
    <row r="682" spans="1:7" x14ac:dyDescent="0.2">
      <c r="A682" t="str">
        <f t="shared" si="10"/>
        <v>ProdDev.6250 · Postage and Delivery</v>
      </c>
      <c r="B682" s="4" t="s">
        <v>253</v>
      </c>
      <c r="C682" s="4" t="s">
        <v>73</v>
      </c>
      <c r="D682" s="5">
        <v>0</v>
      </c>
      <c r="E682" s="5">
        <v>26.28</v>
      </c>
      <c r="F682" s="5">
        <v>0</v>
      </c>
      <c r="G682" s="5">
        <v>26.28</v>
      </c>
    </row>
    <row r="683" spans="1:7" x14ac:dyDescent="0.2">
      <c r="A683" t="str">
        <f t="shared" si="10"/>
        <v>ProdDev.6260 · Print Production</v>
      </c>
      <c r="B683" s="4" t="s">
        <v>253</v>
      </c>
      <c r="C683" s="4" t="s">
        <v>37</v>
      </c>
      <c r="D683" s="5">
        <v>0</v>
      </c>
      <c r="E683" s="5">
        <v>0</v>
      </c>
      <c r="F683" s="5">
        <v>0</v>
      </c>
      <c r="G683" s="5">
        <v>0</v>
      </c>
    </row>
    <row r="684" spans="1:7" x14ac:dyDescent="0.2">
      <c r="A684" t="str">
        <f t="shared" si="10"/>
        <v>ProdDev.6261 · Prod Broch &amp; Other Mktg Mat'ls</v>
      </c>
      <c r="B684" s="4" t="s">
        <v>253</v>
      </c>
      <c r="C684" s="4" t="s">
        <v>38</v>
      </c>
      <c r="D684" s="5">
        <v>0</v>
      </c>
      <c r="E684" s="5">
        <v>0</v>
      </c>
      <c r="F684" s="5">
        <v>0</v>
      </c>
      <c r="G684" s="5">
        <v>0</v>
      </c>
    </row>
    <row r="685" spans="1:7" x14ac:dyDescent="0.2">
      <c r="A685" t="str">
        <f t="shared" si="10"/>
        <v>ProdDev.6269 · Software License Fees</v>
      </c>
      <c r="B685" s="4" t="s">
        <v>253</v>
      </c>
      <c r="C685" s="4" t="s">
        <v>74</v>
      </c>
      <c r="D685" s="5">
        <v>5000</v>
      </c>
      <c r="E685" s="5">
        <v>5451.1</v>
      </c>
      <c r="F685" s="5">
        <v>10000</v>
      </c>
      <c r="G685" s="5">
        <v>10956.19</v>
      </c>
    </row>
    <row r="686" spans="1:7" x14ac:dyDescent="0.2">
      <c r="A686" t="str">
        <f t="shared" si="10"/>
        <v>ProdDev.6270 · Professional Fees</v>
      </c>
      <c r="B686" s="4" t="s">
        <v>253</v>
      </c>
      <c r="C686" s="4" t="s">
        <v>56</v>
      </c>
      <c r="D686" s="5">
        <v>0</v>
      </c>
      <c r="E686" s="5">
        <v>0</v>
      </c>
      <c r="F686" s="5">
        <v>0</v>
      </c>
      <c r="G686" s="5">
        <v>0</v>
      </c>
    </row>
    <row r="687" spans="1:7" x14ac:dyDescent="0.2">
      <c r="A687" t="str">
        <f t="shared" si="10"/>
        <v>ProdDev.6271 · Outside Services - Other</v>
      </c>
      <c r="B687" s="4" t="s">
        <v>253</v>
      </c>
      <c r="C687" s="4" t="s">
        <v>259</v>
      </c>
      <c r="D687" s="5">
        <v>0</v>
      </c>
      <c r="E687" s="5">
        <v>0</v>
      </c>
      <c r="F687" s="5">
        <v>0</v>
      </c>
      <c r="G687" s="5">
        <v>0</v>
      </c>
    </row>
    <row r="688" spans="1:7" x14ac:dyDescent="0.2">
      <c r="A688" t="str">
        <f t="shared" si="10"/>
        <v>ProdDev.6272 · Outside Services-Credit Reports</v>
      </c>
      <c r="B688" s="4" t="s">
        <v>253</v>
      </c>
      <c r="C688" s="4" t="s">
        <v>75</v>
      </c>
      <c r="D688" s="5">
        <v>0</v>
      </c>
      <c r="E688" s="5">
        <v>0</v>
      </c>
      <c r="F688" s="5">
        <v>0</v>
      </c>
      <c r="G688" s="5">
        <v>0</v>
      </c>
    </row>
    <row r="689" spans="1:7" x14ac:dyDescent="0.2">
      <c r="A689" t="str">
        <f t="shared" si="10"/>
        <v>ProdDev.6280 · Legal Fees</v>
      </c>
      <c r="B689" s="4" t="s">
        <v>253</v>
      </c>
      <c r="C689" s="4" t="s">
        <v>57</v>
      </c>
      <c r="D689" s="5">
        <v>0</v>
      </c>
      <c r="E689" s="5">
        <v>0</v>
      </c>
      <c r="F689" s="5">
        <v>0</v>
      </c>
      <c r="G689" s="5">
        <v>0</v>
      </c>
    </row>
    <row r="690" spans="1:7" x14ac:dyDescent="0.2">
      <c r="A690" t="str">
        <f t="shared" si="10"/>
        <v>ProdDev.6290 · Rent</v>
      </c>
      <c r="B690" s="4" t="s">
        <v>253</v>
      </c>
      <c r="C690" s="4" t="s">
        <v>76</v>
      </c>
      <c r="D690" s="5">
        <v>0</v>
      </c>
      <c r="E690" s="5">
        <v>0</v>
      </c>
      <c r="F690" s="5">
        <v>0</v>
      </c>
      <c r="G690" s="5">
        <v>0</v>
      </c>
    </row>
    <row r="691" spans="1:7" x14ac:dyDescent="0.2">
      <c r="A691" t="str">
        <f t="shared" si="10"/>
        <v>ProdDev.6293 · Business Owners Propty&amp;Liab Ins</v>
      </c>
      <c r="B691" s="4" t="s">
        <v>253</v>
      </c>
      <c r="C691" s="4" t="s">
        <v>49</v>
      </c>
      <c r="D691" s="5">
        <v>0</v>
      </c>
      <c r="E691" s="5">
        <v>0</v>
      </c>
      <c r="F691" s="5">
        <v>0</v>
      </c>
      <c r="G691" s="5">
        <v>0</v>
      </c>
    </row>
    <row r="692" spans="1:7" x14ac:dyDescent="0.2">
      <c r="A692" t="str">
        <f t="shared" si="10"/>
        <v>ProdDev.6300 · Repairs</v>
      </c>
      <c r="B692" s="4" t="s">
        <v>253</v>
      </c>
      <c r="C692" s="4" t="s">
        <v>59</v>
      </c>
      <c r="D692" s="5">
        <v>0</v>
      </c>
      <c r="E692" s="5">
        <v>0</v>
      </c>
      <c r="F692" s="5">
        <v>0</v>
      </c>
      <c r="G692" s="5">
        <v>0</v>
      </c>
    </row>
    <row r="693" spans="1:7" x14ac:dyDescent="0.2">
      <c r="A693" t="str">
        <f t="shared" si="10"/>
        <v>ProdDev.6310 · Building Repairs</v>
      </c>
      <c r="B693" s="4" t="s">
        <v>253</v>
      </c>
      <c r="C693" s="4" t="s">
        <v>60</v>
      </c>
      <c r="D693" s="5">
        <v>0</v>
      </c>
      <c r="E693" s="5">
        <v>0</v>
      </c>
      <c r="F693" s="5">
        <v>0</v>
      </c>
      <c r="G693" s="5">
        <v>0</v>
      </c>
    </row>
    <row r="694" spans="1:7" x14ac:dyDescent="0.2">
      <c r="A694" t="str">
        <f t="shared" si="10"/>
        <v>ProdDev.6320 · Computer Repairs</v>
      </c>
      <c r="B694" s="4" t="s">
        <v>253</v>
      </c>
      <c r="C694" s="4" t="s">
        <v>61</v>
      </c>
      <c r="D694" s="5">
        <v>0</v>
      </c>
      <c r="E694" s="5">
        <v>117.94</v>
      </c>
      <c r="F694" s="5">
        <v>0</v>
      </c>
      <c r="G694" s="5">
        <v>117.94</v>
      </c>
    </row>
    <row r="695" spans="1:7" x14ac:dyDescent="0.2">
      <c r="A695" t="str">
        <f t="shared" si="10"/>
        <v>ProdDev.6330 · Equipment Repairs</v>
      </c>
      <c r="B695" s="4" t="s">
        <v>253</v>
      </c>
      <c r="C695" s="4" t="s">
        <v>62</v>
      </c>
      <c r="D695" s="5">
        <v>0</v>
      </c>
      <c r="E695" s="5">
        <v>0</v>
      </c>
      <c r="F695" s="5">
        <v>0</v>
      </c>
      <c r="G695" s="5">
        <v>0</v>
      </c>
    </row>
    <row r="696" spans="1:7" x14ac:dyDescent="0.2">
      <c r="A696" t="str">
        <f t="shared" si="10"/>
        <v>ProdDev.6340 · Communications - Other</v>
      </c>
      <c r="B696" s="4" t="s">
        <v>253</v>
      </c>
      <c r="C696" s="4" t="s">
        <v>260</v>
      </c>
      <c r="D696" s="5">
        <v>0</v>
      </c>
      <c r="E696" s="5">
        <v>0</v>
      </c>
      <c r="F696" s="5">
        <v>0</v>
      </c>
      <c r="G696" s="5">
        <v>0</v>
      </c>
    </row>
    <row r="697" spans="1:7" x14ac:dyDescent="0.2">
      <c r="A697" t="str">
        <f t="shared" si="10"/>
        <v>ProdDev.6341 · Telephone</v>
      </c>
      <c r="B697" s="4" t="s">
        <v>253</v>
      </c>
      <c r="C697" s="4" t="s">
        <v>77</v>
      </c>
      <c r="D697" s="5">
        <v>0</v>
      </c>
      <c r="E697" s="5">
        <v>0</v>
      </c>
      <c r="F697" s="5">
        <v>0</v>
      </c>
      <c r="G697" s="5">
        <v>0</v>
      </c>
    </row>
    <row r="698" spans="1:7" x14ac:dyDescent="0.2">
      <c r="A698" t="str">
        <f t="shared" si="10"/>
        <v>ProdDev.6343 · Internet Access</v>
      </c>
      <c r="B698" s="4" t="s">
        <v>253</v>
      </c>
      <c r="C698" s="4" t="s">
        <v>78</v>
      </c>
      <c r="D698" s="5">
        <v>0</v>
      </c>
      <c r="E698" s="5">
        <v>0</v>
      </c>
      <c r="F698" s="5">
        <v>0</v>
      </c>
      <c r="G698" s="5">
        <v>0</v>
      </c>
    </row>
    <row r="699" spans="1:7" x14ac:dyDescent="0.2">
      <c r="A699" t="str">
        <f t="shared" si="10"/>
        <v>ProdDev.6350 · Travel &amp; Ent - Other</v>
      </c>
      <c r="B699" s="4" t="s">
        <v>253</v>
      </c>
      <c r="C699" s="4" t="s">
        <v>256</v>
      </c>
      <c r="D699" s="5">
        <v>1000</v>
      </c>
      <c r="E699" s="5">
        <v>0</v>
      </c>
      <c r="F699" s="5">
        <v>2000</v>
      </c>
      <c r="G699" s="5">
        <v>0</v>
      </c>
    </row>
    <row r="700" spans="1:7" x14ac:dyDescent="0.2">
      <c r="A700" t="str">
        <f t="shared" si="10"/>
        <v>ProdDev.6360 · Entertainment</v>
      </c>
      <c r="B700" s="4" t="s">
        <v>253</v>
      </c>
      <c r="C700" s="4" t="s">
        <v>22</v>
      </c>
      <c r="D700" s="5">
        <v>0</v>
      </c>
      <c r="E700" s="5">
        <v>0</v>
      </c>
      <c r="F700" s="5">
        <v>0</v>
      </c>
      <c r="G700" s="5">
        <v>0</v>
      </c>
    </row>
    <row r="701" spans="1:7" x14ac:dyDescent="0.2">
      <c r="A701" t="str">
        <f t="shared" si="10"/>
        <v>ProdDev.6370 · Meals</v>
      </c>
      <c r="B701" s="4" t="s">
        <v>253</v>
      </c>
      <c r="C701" s="4" t="s">
        <v>23</v>
      </c>
      <c r="D701" s="5">
        <v>0</v>
      </c>
      <c r="E701" s="5">
        <v>39.6</v>
      </c>
      <c r="F701" s="5">
        <v>0</v>
      </c>
      <c r="G701" s="5">
        <v>113.16</v>
      </c>
    </row>
    <row r="702" spans="1:7" x14ac:dyDescent="0.2">
      <c r="A702" t="str">
        <f t="shared" si="10"/>
        <v>ProdDev.6375 · Hotel</v>
      </c>
      <c r="B702" s="4" t="s">
        <v>253</v>
      </c>
      <c r="C702" s="4" t="s">
        <v>24</v>
      </c>
      <c r="D702" s="5">
        <v>0</v>
      </c>
      <c r="E702" s="5">
        <v>0</v>
      </c>
      <c r="F702" s="5">
        <v>0</v>
      </c>
      <c r="G702" s="5">
        <v>0</v>
      </c>
    </row>
    <row r="703" spans="1:7" x14ac:dyDescent="0.2">
      <c r="A703" t="str">
        <f t="shared" si="10"/>
        <v>ProdDev.6376 · Auto Rental</v>
      </c>
      <c r="B703" s="4" t="s">
        <v>253</v>
      </c>
      <c r="C703" s="4" t="s">
        <v>25</v>
      </c>
      <c r="D703" s="5">
        <v>0</v>
      </c>
      <c r="E703" s="5">
        <v>0</v>
      </c>
      <c r="F703" s="5">
        <v>0</v>
      </c>
      <c r="G703" s="5">
        <v>0</v>
      </c>
    </row>
    <row r="704" spans="1:7" x14ac:dyDescent="0.2">
      <c r="A704" t="str">
        <f t="shared" si="10"/>
        <v>ProdDev.6380 · Airplane Tickets, , etc</v>
      </c>
      <c r="B704" s="4" t="s">
        <v>253</v>
      </c>
      <c r="C704" s="4" t="s">
        <v>26</v>
      </c>
      <c r="D704" s="5">
        <v>0</v>
      </c>
      <c r="E704" s="5">
        <v>744.3</v>
      </c>
      <c r="F704" s="5">
        <v>0</v>
      </c>
      <c r="G704" s="5">
        <v>928.53</v>
      </c>
    </row>
    <row r="705" spans="1:7" x14ac:dyDescent="0.2">
      <c r="A705" t="str">
        <f t="shared" si="10"/>
        <v>ProdDev.6390 · Utilities</v>
      </c>
      <c r="B705" s="4" t="s">
        <v>253</v>
      </c>
      <c r="C705" s="4" t="s">
        <v>79</v>
      </c>
      <c r="D705" s="5">
        <v>0</v>
      </c>
      <c r="E705" s="5">
        <v>0</v>
      </c>
      <c r="F705" s="5">
        <v>0</v>
      </c>
      <c r="G705" s="5">
        <v>0</v>
      </c>
    </row>
    <row r="706" spans="1:7" x14ac:dyDescent="0.2">
      <c r="A706" t="str">
        <f t="shared" si="10"/>
        <v>ProdDev.6550 · Supplies</v>
      </c>
      <c r="B706" s="4" t="s">
        <v>253</v>
      </c>
      <c r="C706" s="4" t="s">
        <v>80</v>
      </c>
      <c r="D706" s="5">
        <v>250</v>
      </c>
      <c r="E706" s="5">
        <v>449.89</v>
      </c>
      <c r="F706" s="5">
        <v>500</v>
      </c>
      <c r="G706" s="5">
        <v>788.82</v>
      </c>
    </row>
    <row r="707" spans="1:7" x14ac:dyDescent="0.2">
      <c r="A707" t="str">
        <f t="shared" si="10"/>
        <v>ProdDev.6560 · Payroll Expenses</v>
      </c>
      <c r="B707" s="4" t="s">
        <v>253</v>
      </c>
      <c r="C707" s="4" t="s">
        <v>106</v>
      </c>
      <c r="D707" s="5">
        <v>61609.21</v>
      </c>
      <c r="E707" s="5">
        <v>0</v>
      </c>
      <c r="F707" s="5">
        <v>139509.59</v>
      </c>
      <c r="G707" s="5">
        <v>0</v>
      </c>
    </row>
    <row r="708" spans="1:7" x14ac:dyDescent="0.2">
      <c r="A708" t="str">
        <f t="shared" ref="A708:A771" si="11">CONCATENATE(B708,".",C708)</f>
        <v>ProdDev.6561 · Consulting wages</v>
      </c>
      <c r="B708" s="4" t="s">
        <v>253</v>
      </c>
      <c r="C708" s="4" t="s">
        <v>107</v>
      </c>
      <c r="D708" s="5">
        <v>0</v>
      </c>
      <c r="E708" s="5">
        <v>0</v>
      </c>
      <c r="F708" s="5">
        <v>0</v>
      </c>
      <c r="G708" s="5">
        <v>0</v>
      </c>
    </row>
    <row r="709" spans="1:7" x14ac:dyDescent="0.2">
      <c r="A709" t="str">
        <f t="shared" si="11"/>
        <v>ProdDev.6562 · Marketing &amp; sales wages</v>
      </c>
      <c r="B709" s="4" t="s">
        <v>253</v>
      </c>
      <c r="C709" s="4" t="s">
        <v>108</v>
      </c>
      <c r="D709" s="5">
        <v>0</v>
      </c>
      <c r="E709" s="5">
        <v>0</v>
      </c>
      <c r="F709" s="5">
        <v>0</v>
      </c>
      <c r="G709" s="5">
        <v>0</v>
      </c>
    </row>
    <row r="710" spans="1:7" x14ac:dyDescent="0.2">
      <c r="A710" t="str">
        <f t="shared" si="11"/>
        <v>ProdDev.6563 · Research &amp; develop wages</v>
      </c>
      <c r="B710" s="4" t="s">
        <v>253</v>
      </c>
      <c r="C710" s="4" t="s">
        <v>4</v>
      </c>
      <c r="D710" s="5">
        <v>0</v>
      </c>
      <c r="E710" s="5">
        <v>67000</v>
      </c>
      <c r="F710" s="5">
        <v>0</v>
      </c>
      <c r="G710" s="5">
        <v>125250</v>
      </c>
    </row>
    <row r="711" spans="1:7" x14ac:dyDescent="0.2">
      <c r="A711" t="str">
        <f t="shared" si="11"/>
        <v>ProdDev.6564 · General &amp; admin wages</v>
      </c>
      <c r="B711" s="4" t="s">
        <v>253</v>
      </c>
      <c r="C711" s="4" t="s">
        <v>109</v>
      </c>
      <c r="D711" s="5">
        <v>0</v>
      </c>
      <c r="E711" s="5">
        <v>0</v>
      </c>
      <c r="F711" s="5">
        <v>0</v>
      </c>
      <c r="G711" s="5">
        <v>0</v>
      </c>
    </row>
    <row r="712" spans="1:7" x14ac:dyDescent="0.2">
      <c r="A712" t="str">
        <f t="shared" si="11"/>
        <v>ProdDev.6566 · Employee Commissions</v>
      </c>
      <c r="B712" s="4" t="s">
        <v>253</v>
      </c>
      <c r="C712" s="4" t="s">
        <v>5</v>
      </c>
      <c r="D712" s="5">
        <v>0</v>
      </c>
      <c r="E712" s="5">
        <v>0</v>
      </c>
      <c r="F712" s="5">
        <v>0</v>
      </c>
      <c r="G712" s="5">
        <v>0</v>
      </c>
    </row>
    <row r="713" spans="1:7" x14ac:dyDescent="0.2">
      <c r="A713" t="str">
        <f t="shared" si="11"/>
        <v>ProdDev.6567 · Employee Bonus</v>
      </c>
      <c r="B713" s="4" t="s">
        <v>253</v>
      </c>
      <c r="C713" s="4" t="s">
        <v>6</v>
      </c>
      <c r="D713" s="5">
        <v>0</v>
      </c>
      <c r="E713" s="5">
        <v>0</v>
      </c>
      <c r="F713" s="5">
        <v>0</v>
      </c>
      <c r="G713" s="5">
        <v>0</v>
      </c>
    </row>
    <row r="714" spans="1:7" x14ac:dyDescent="0.2">
      <c r="A714" t="str">
        <f t="shared" si="11"/>
        <v>ProdDev.6568 · Employee Overtime</v>
      </c>
      <c r="B714" s="4" t="s">
        <v>253</v>
      </c>
      <c r="C714" s="4" t="s">
        <v>7</v>
      </c>
      <c r="D714" s="5">
        <v>0</v>
      </c>
      <c r="E714" s="5">
        <v>0</v>
      </c>
      <c r="F714" s="5">
        <v>0</v>
      </c>
      <c r="G714" s="5">
        <v>0</v>
      </c>
    </row>
    <row r="715" spans="1:7" x14ac:dyDescent="0.2">
      <c r="A715" t="str">
        <f t="shared" si="11"/>
        <v>ProdDev.6570 · Fringe Benefits</v>
      </c>
      <c r="B715" s="4" t="s">
        <v>253</v>
      </c>
      <c r="C715" s="4" t="s">
        <v>10</v>
      </c>
      <c r="D715" s="5">
        <v>9813.16</v>
      </c>
      <c r="E715" s="5">
        <v>0</v>
      </c>
      <c r="F715" s="5">
        <v>22221.18</v>
      </c>
      <c r="G715" s="5">
        <v>0</v>
      </c>
    </row>
    <row r="716" spans="1:7" x14ac:dyDescent="0.2">
      <c r="A716" t="str">
        <f t="shared" si="11"/>
        <v>ProdDev.6571 · FB - Medical Insurance Premiums</v>
      </c>
      <c r="B716" s="4" t="s">
        <v>253</v>
      </c>
      <c r="C716" s="4" t="s">
        <v>11</v>
      </c>
      <c r="D716" s="5">
        <v>0</v>
      </c>
      <c r="E716" s="5">
        <v>12561.84</v>
      </c>
      <c r="F716" s="5">
        <v>0</v>
      </c>
      <c r="G716" s="5">
        <v>12561.84</v>
      </c>
    </row>
    <row r="717" spans="1:7" x14ac:dyDescent="0.2">
      <c r="A717" t="str">
        <f t="shared" si="11"/>
        <v>ProdDev.6572 · FB - DBL &amp; Life Insur. Premiums</v>
      </c>
      <c r="B717" s="4" t="s">
        <v>253</v>
      </c>
      <c r="C717" s="4" t="s">
        <v>12</v>
      </c>
      <c r="D717" s="5">
        <v>0</v>
      </c>
      <c r="E717" s="5">
        <v>400.24</v>
      </c>
      <c r="F717" s="5">
        <v>0</v>
      </c>
      <c r="G717" s="5">
        <v>800.48</v>
      </c>
    </row>
    <row r="718" spans="1:7" x14ac:dyDescent="0.2">
      <c r="A718" t="str">
        <f t="shared" si="11"/>
        <v>ProdDev.6573 · FB - Workers Comp Ins Premiums</v>
      </c>
      <c r="B718" s="4" t="s">
        <v>253</v>
      </c>
      <c r="C718" s="4" t="s">
        <v>13</v>
      </c>
      <c r="D718" s="5">
        <v>0</v>
      </c>
      <c r="E718" s="5">
        <v>0</v>
      </c>
      <c r="F718" s="5">
        <v>0</v>
      </c>
      <c r="G718" s="5">
        <v>0</v>
      </c>
    </row>
    <row r="719" spans="1:7" x14ac:dyDescent="0.2">
      <c r="A719" t="str">
        <f t="shared" si="11"/>
        <v>ProdDev.6574 · FB - Employer Contrib.- 401k</v>
      </c>
      <c r="B719" s="4" t="s">
        <v>253</v>
      </c>
      <c r="C719" s="4" t="s">
        <v>14</v>
      </c>
      <c r="D719" s="5">
        <v>0</v>
      </c>
      <c r="E719" s="5">
        <v>1612.5</v>
      </c>
      <c r="F719" s="5">
        <v>0</v>
      </c>
      <c r="G719" s="5">
        <v>3225</v>
      </c>
    </row>
    <row r="720" spans="1:7" x14ac:dyDescent="0.2">
      <c r="A720" t="str">
        <f t="shared" si="11"/>
        <v>ProdDev.6575 · FB - FSA &amp; 401k Adm Fees</v>
      </c>
      <c r="B720" s="4" t="s">
        <v>253</v>
      </c>
      <c r="C720" s="4" t="s">
        <v>15</v>
      </c>
      <c r="D720" s="5">
        <v>0</v>
      </c>
      <c r="E720" s="5">
        <v>0</v>
      </c>
      <c r="F720" s="5">
        <v>0</v>
      </c>
      <c r="G720" s="5">
        <v>0</v>
      </c>
    </row>
    <row r="721" spans="1:7" x14ac:dyDescent="0.2">
      <c r="A721" t="str">
        <f t="shared" si="11"/>
        <v>ProdDev.6576 · FB - Refreshments/Soda/etc.</v>
      </c>
      <c r="B721" s="4" t="s">
        <v>253</v>
      </c>
      <c r="C721" s="4" t="s">
        <v>16</v>
      </c>
      <c r="D721" s="5">
        <v>0</v>
      </c>
      <c r="E721" s="5">
        <v>0</v>
      </c>
      <c r="F721" s="5">
        <v>0</v>
      </c>
      <c r="G721" s="5">
        <v>0</v>
      </c>
    </row>
    <row r="722" spans="1:7" x14ac:dyDescent="0.2">
      <c r="A722" t="str">
        <f t="shared" si="11"/>
        <v>ProdDev.6577 · FB - Employee Appreciation</v>
      </c>
      <c r="B722" s="4" t="s">
        <v>253</v>
      </c>
      <c r="C722" s="4" t="s">
        <v>255</v>
      </c>
      <c r="D722" s="5">
        <v>0</v>
      </c>
      <c r="E722" s="5">
        <v>0</v>
      </c>
      <c r="F722" s="5">
        <v>0</v>
      </c>
      <c r="G722" s="5">
        <v>0</v>
      </c>
    </row>
    <row r="723" spans="1:7" x14ac:dyDescent="0.2">
      <c r="A723" t="str">
        <f t="shared" si="11"/>
        <v>ProdDev.6578 · FB - Training</v>
      </c>
      <c r="B723" s="4" t="s">
        <v>253</v>
      </c>
      <c r="C723" s="4" t="s">
        <v>17</v>
      </c>
      <c r="D723" s="5">
        <v>0</v>
      </c>
      <c r="E723" s="5">
        <v>0</v>
      </c>
      <c r="F723" s="5">
        <v>0</v>
      </c>
      <c r="G723" s="5">
        <v>0</v>
      </c>
    </row>
    <row r="724" spans="1:7" x14ac:dyDescent="0.2">
      <c r="A724" t="str">
        <f t="shared" si="11"/>
        <v>ProdDev.6579 · FB - Dental Insurance Premiums</v>
      </c>
      <c r="B724" s="4" t="s">
        <v>253</v>
      </c>
      <c r="C724" s="4" t="s">
        <v>181</v>
      </c>
      <c r="D724" s="5">
        <v>0</v>
      </c>
      <c r="E724" s="5">
        <v>568.52</v>
      </c>
      <c r="F724" s="5">
        <v>0</v>
      </c>
      <c r="G724" s="5">
        <v>1137.04</v>
      </c>
    </row>
    <row r="725" spans="1:7" x14ac:dyDescent="0.2">
      <c r="A725" t="str">
        <f t="shared" si="11"/>
        <v>ProdDev.6655 · Accounting</v>
      </c>
      <c r="B725" s="4" t="s">
        <v>253</v>
      </c>
      <c r="C725" s="4" t="s">
        <v>55</v>
      </c>
      <c r="D725" s="5">
        <v>0</v>
      </c>
      <c r="E725" s="5">
        <v>0</v>
      </c>
      <c r="F725" s="5">
        <v>0</v>
      </c>
      <c r="G725" s="5">
        <v>0</v>
      </c>
    </row>
    <row r="726" spans="1:7" x14ac:dyDescent="0.2">
      <c r="A726" t="str">
        <f t="shared" si="11"/>
        <v>ProdDev.6700 · Bank Service Charges - Other</v>
      </c>
      <c r="B726" s="4" t="s">
        <v>253</v>
      </c>
      <c r="C726" s="4" t="s">
        <v>262</v>
      </c>
      <c r="D726" s="5">
        <v>0</v>
      </c>
      <c r="E726" s="5">
        <v>0</v>
      </c>
      <c r="F726" s="5">
        <v>0</v>
      </c>
      <c r="G726" s="5">
        <v>0</v>
      </c>
    </row>
    <row r="727" spans="1:7" x14ac:dyDescent="0.2">
      <c r="A727" t="str">
        <f t="shared" si="11"/>
        <v>ProdDev.6701 · Interest Expense</v>
      </c>
      <c r="B727" s="4" t="s">
        <v>253</v>
      </c>
      <c r="C727" s="4" t="s">
        <v>85</v>
      </c>
      <c r="D727" s="5">
        <v>0</v>
      </c>
      <c r="E727" s="5">
        <v>0</v>
      </c>
      <c r="F727" s="5">
        <v>0</v>
      </c>
      <c r="G727" s="5">
        <v>0</v>
      </c>
    </row>
    <row r="728" spans="1:7" x14ac:dyDescent="0.2">
      <c r="A728" t="str">
        <f t="shared" si="11"/>
        <v>ProdDev.6702 · Credit Card Fees/ Discount Fees</v>
      </c>
      <c r="B728" s="4" t="s">
        <v>253</v>
      </c>
      <c r="C728" s="4" t="s">
        <v>81</v>
      </c>
      <c r="D728" s="5">
        <v>0</v>
      </c>
      <c r="E728" s="5">
        <v>0</v>
      </c>
      <c r="F728" s="5">
        <v>0</v>
      </c>
      <c r="G728" s="5">
        <v>0</v>
      </c>
    </row>
    <row r="729" spans="1:7" x14ac:dyDescent="0.2">
      <c r="A729" t="str">
        <f t="shared" si="11"/>
        <v>ProdDev.6710 · Finance Charge</v>
      </c>
      <c r="B729" s="4" t="s">
        <v>253</v>
      </c>
      <c r="C729" s="4" t="s">
        <v>86</v>
      </c>
      <c r="D729" s="5">
        <v>0</v>
      </c>
      <c r="E729" s="5">
        <v>0</v>
      </c>
      <c r="F729" s="5">
        <v>0</v>
      </c>
      <c r="G729" s="5">
        <v>0</v>
      </c>
    </row>
    <row r="730" spans="1:7" x14ac:dyDescent="0.2">
      <c r="A730" t="str">
        <f t="shared" si="11"/>
        <v>ProdDev.6720 · Loan Interest</v>
      </c>
      <c r="B730" s="4" t="s">
        <v>253</v>
      </c>
      <c r="C730" s="4" t="s">
        <v>87</v>
      </c>
      <c r="D730" s="5">
        <v>0</v>
      </c>
      <c r="E730" s="5">
        <v>0</v>
      </c>
      <c r="F730" s="5">
        <v>0</v>
      </c>
      <c r="G730" s="5">
        <v>0</v>
      </c>
    </row>
    <row r="731" spans="1:7" x14ac:dyDescent="0.2">
      <c r="A731" t="str">
        <f t="shared" si="11"/>
        <v>ProdDev.6721 · Amort of Debt Discount</v>
      </c>
      <c r="B731" s="4" t="s">
        <v>253</v>
      </c>
      <c r="C731" s="4" t="s">
        <v>182</v>
      </c>
      <c r="D731" s="5">
        <v>0</v>
      </c>
      <c r="E731" s="5">
        <v>0</v>
      </c>
      <c r="F731" s="5">
        <v>0</v>
      </c>
      <c r="G731" s="5">
        <v>0</v>
      </c>
    </row>
    <row r="732" spans="1:7" x14ac:dyDescent="0.2">
      <c r="A732" t="str">
        <f t="shared" si="11"/>
        <v>ProdDev.6722 · Amort of Debt Expense</v>
      </c>
      <c r="B732" s="4" t="s">
        <v>253</v>
      </c>
      <c r="C732" s="4" t="s">
        <v>95</v>
      </c>
      <c r="D732" s="5">
        <v>0</v>
      </c>
      <c r="E732" s="5">
        <v>0</v>
      </c>
      <c r="F732" s="5">
        <v>0</v>
      </c>
      <c r="G732" s="5">
        <v>0</v>
      </c>
    </row>
    <row r="733" spans="1:7" x14ac:dyDescent="0.2">
      <c r="A733" t="str">
        <f t="shared" si="11"/>
        <v>ProdDev.6723 · LOC Loan Interest</v>
      </c>
      <c r="B733" s="4" t="s">
        <v>253</v>
      </c>
      <c r="C733" s="4" t="s">
        <v>88</v>
      </c>
      <c r="D733" s="5">
        <v>0</v>
      </c>
      <c r="E733" s="5">
        <v>0</v>
      </c>
      <c r="F733" s="5">
        <v>0</v>
      </c>
      <c r="G733" s="5">
        <v>0</v>
      </c>
    </row>
    <row r="734" spans="1:7" x14ac:dyDescent="0.2">
      <c r="A734" t="str">
        <f t="shared" si="11"/>
        <v>ProdDev.6724 Operating Leases</v>
      </c>
      <c r="B734" s="4" t="s">
        <v>253</v>
      </c>
      <c r="C734" s="4" t="s">
        <v>82</v>
      </c>
      <c r="D734" s="5">
        <v>0</v>
      </c>
      <c r="E734" s="5">
        <v>0</v>
      </c>
      <c r="F734" s="5">
        <v>0</v>
      </c>
      <c r="G734" s="5">
        <v>0</v>
      </c>
    </row>
    <row r="735" spans="1:7" x14ac:dyDescent="0.2">
      <c r="A735" t="str">
        <f t="shared" si="11"/>
        <v>ProdDev.6725 · 2002 Cephas Warrant- Change</v>
      </c>
      <c r="B735" s="4" t="s">
        <v>253</v>
      </c>
      <c r="C735" s="4" t="s">
        <v>110</v>
      </c>
      <c r="D735" s="5">
        <v>0</v>
      </c>
      <c r="E735" s="5">
        <v>0</v>
      </c>
      <c r="F735" s="5">
        <v>0</v>
      </c>
      <c r="G735" s="5">
        <v>0</v>
      </c>
    </row>
    <row r="736" spans="1:7" x14ac:dyDescent="0.2">
      <c r="A736" t="str">
        <f t="shared" si="11"/>
        <v>ProdDev.6820 · Taxes</v>
      </c>
      <c r="B736" s="4" t="s">
        <v>253</v>
      </c>
      <c r="C736" s="4" t="s">
        <v>92</v>
      </c>
      <c r="D736" s="5">
        <v>0</v>
      </c>
      <c r="E736" s="5">
        <v>0</v>
      </c>
      <c r="F736" s="5">
        <v>0</v>
      </c>
      <c r="G736" s="5">
        <v>0</v>
      </c>
    </row>
    <row r="737" spans="1:7" x14ac:dyDescent="0.2">
      <c r="A737" t="str">
        <f t="shared" si="11"/>
        <v>ProdDev.6860 · State</v>
      </c>
      <c r="B737" s="4" t="s">
        <v>253</v>
      </c>
      <c r="C737" s="4" t="s">
        <v>93</v>
      </c>
      <c r="D737" s="5">
        <v>0</v>
      </c>
      <c r="E737" s="5">
        <v>0</v>
      </c>
      <c r="F737" s="5">
        <v>0</v>
      </c>
      <c r="G737" s="5">
        <v>0</v>
      </c>
    </row>
    <row r="738" spans="1:7" x14ac:dyDescent="0.2">
      <c r="A738" t="str">
        <f t="shared" si="11"/>
        <v>ProdDev.7010 · Interest Income</v>
      </c>
      <c r="B738" s="4" t="s">
        <v>253</v>
      </c>
      <c r="C738" s="4" t="s">
        <v>89</v>
      </c>
      <c r="D738" s="5">
        <v>0</v>
      </c>
      <c r="E738" s="5">
        <v>0</v>
      </c>
      <c r="F738" s="5">
        <v>0</v>
      </c>
      <c r="G738" s="5">
        <v>0</v>
      </c>
    </row>
    <row r="739" spans="1:7" x14ac:dyDescent="0.2">
      <c r="A739" t="str">
        <f t="shared" si="11"/>
        <v>ProdDev.7030 · Other Income</v>
      </c>
      <c r="B739" s="4" t="s">
        <v>253</v>
      </c>
      <c r="C739" s="4" t="s">
        <v>90</v>
      </c>
      <c r="D739" s="5">
        <v>0</v>
      </c>
      <c r="E739" s="5">
        <v>0</v>
      </c>
      <c r="F739" s="5">
        <v>0</v>
      </c>
      <c r="G739" s="5">
        <v>0</v>
      </c>
    </row>
    <row r="740" spans="1:7" x14ac:dyDescent="0.2">
      <c r="A740" t="str">
        <f t="shared" si="11"/>
        <v>ProdDev.8010 · Other Expenses</v>
      </c>
      <c r="B740" s="4" t="s">
        <v>253</v>
      </c>
      <c r="C740" s="4" t="s">
        <v>91</v>
      </c>
      <c r="D740" s="5">
        <v>0</v>
      </c>
      <c r="E740" s="5">
        <v>0</v>
      </c>
      <c r="F740" s="5">
        <v>0</v>
      </c>
      <c r="G740" s="5">
        <v>0</v>
      </c>
    </row>
    <row r="741" spans="1:7" x14ac:dyDescent="0.2">
      <c r="A741" t="str">
        <f t="shared" si="11"/>
        <v>ProdDev.Bad debt expense</v>
      </c>
      <c r="B741" s="4" t="s">
        <v>253</v>
      </c>
      <c r="C741" s="4" t="s">
        <v>50</v>
      </c>
      <c r="D741" s="5">
        <v>0</v>
      </c>
      <c r="E741" s="5">
        <v>0</v>
      </c>
      <c r="F741" s="5">
        <v>0</v>
      </c>
      <c r="G741" s="5">
        <v>0</v>
      </c>
    </row>
    <row r="742" spans="1:7" x14ac:dyDescent="0.2">
      <c r="A742" t="str">
        <f t="shared" si="11"/>
        <v>ProdDev.Bd of Directors Meeting Expense</v>
      </c>
      <c r="B742" s="4" t="s">
        <v>253</v>
      </c>
      <c r="C742" s="4" t="s">
        <v>20</v>
      </c>
      <c r="D742" s="5">
        <v>0</v>
      </c>
      <c r="E742" s="5">
        <v>0</v>
      </c>
      <c r="F742" s="5">
        <v>0</v>
      </c>
      <c r="G742" s="5">
        <v>0</v>
      </c>
    </row>
    <row r="743" spans="1:7" x14ac:dyDescent="0.2">
      <c r="A743" t="str">
        <f t="shared" si="11"/>
        <v>ProdDev.Bus Consulting</v>
      </c>
      <c r="B743" s="4" t="s">
        <v>253</v>
      </c>
      <c r="C743" s="4" t="s">
        <v>52</v>
      </c>
      <c r="D743" s="5">
        <v>0</v>
      </c>
      <c r="E743" s="5">
        <v>0</v>
      </c>
      <c r="F743" s="5">
        <v>0</v>
      </c>
      <c r="G743" s="5">
        <v>0</v>
      </c>
    </row>
    <row r="744" spans="1:7" x14ac:dyDescent="0.2">
      <c r="A744" t="str">
        <f t="shared" si="11"/>
        <v>ProdDev.Employee Training</v>
      </c>
      <c r="B744" s="4" t="s">
        <v>253</v>
      </c>
      <c r="C744" s="4" t="s">
        <v>64</v>
      </c>
      <c r="D744" s="5">
        <v>0</v>
      </c>
      <c r="E744" s="5">
        <v>0</v>
      </c>
      <c r="F744" s="5">
        <v>0</v>
      </c>
      <c r="G744" s="5">
        <v>0</v>
      </c>
    </row>
    <row r="745" spans="1:7" x14ac:dyDescent="0.2">
      <c r="A745" t="str">
        <f t="shared" si="11"/>
        <v>ProdDev.Graphics Arts</v>
      </c>
      <c r="B745" s="4" t="s">
        <v>253</v>
      </c>
      <c r="C745" s="4" t="s">
        <v>53</v>
      </c>
      <c r="D745" s="5">
        <v>0</v>
      </c>
      <c r="E745" s="5">
        <v>3013.2</v>
      </c>
      <c r="F745" s="5">
        <v>0</v>
      </c>
      <c r="G745" s="5">
        <v>3013.2</v>
      </c>
    </row>
    <row r="746" spans="1:7" x14ac:dyDescent="0.2">
      <c r="A746" t="str">
        <f t="shared" si="11"/>
        <v>ProdDev.IP Phone</v>
      </c>
      <c r="B746" s="4" t="s">
        <v>253</v>
      </c>
      <c r="C746" s="4" t="s">
        <v>45</v>
      </c>
      <c r="D746" s="5">
        <v>8636.36</v>
      </c>
      <c r="E746" s="5">
        <v>24821.05</v>
      </c>
      <c r="F746" s="5">
        <v>17272.73</v>
      </c>
      <c r="G746" s="5">
        <v>32821.050000000003</v>
      </c>
    </row>
    <row r="747" spans="1:7" x14ac:dyDescent="0.2">
      <c r="A747" t="str">
        <f t="shared" si="11"/>
        <v>ProdDev.Marketing</v>
      </c>
      <c r="B747" s="4" t="s">
        <v>253</v>
      </c>
      <c r="C747" s="4" t="s">
        <v>28</v>
      </c>
      <c r="D747" s="5">
        <v>0</v>
      </c>
      <c r="E747" s="5">
        <v>0</v>
      </c>
      <c r="F747" s="5">
        <v>0</v>
      </c>
      <c r="G747" s="5">
        <v>0</v>
      </c>
    </row>
    <row r="748" spans="1:7" x14ac:dyDescent="0.2">
      <c r="A748" t="str">
        <f t="shared" si="11"/>
        <v>ProdDev.Misc Expense</v>
      </c>
      <c r="B748" s="4" t="s">
        <v>253</v>
      </c>
      <c r="C748" s="4" t="s">
        <v>112</v>
      </c>
      <c r="D748" s="5">
        <v>0</v>
      </c>
      <c r="E748" s="5">
        <v>0</v>
      </c>
      <c r="F748" s="5">
        <v>0</v>
      </c>
      <c r="G748" s="5">
        <v>0</v>
      </c>
    </row>
    <row r="749" spans="1:7" x14ac:dyDescent="0.2">
      <c r="A749" t="str">
        <f t="shared" si="11"/>
        <v>ProdDev.Miscellaneous Expense</v>
      </c>
      <c r="B749" s="4" t="s">
        <v>253</v>
      </c>
      <c r="C749" s="4" t="s">
        <v>113</v>
      </c>
      <c r="D749" s="5">
        <v>0</v>
      </c>
      <c r="E749" s="5">
        <v>0</v>
      </c>
      <c r="F749" s="5">
        <v>0</v>
      </c>
      <c r="G749" s="5">
        <v>0</v>
      </c>
    </row>
    <row r="750" spans="1:7" x14ac:dyDescent="0.2">
      <c r="A750" t="str">
        <f t="shared" si="11"/>
        <v>ProdDev.Other Reimbursed Expenses</v>
      </c>
      <c r="B750" s="4" t="s">
        <v>253</v>
      </c>
      <c r="C750" s="4" t="s">
        <v>114</v>
      </c>
      <c r="D750" s="5">
        <v>0</v>
      </c>
      <c r="E750" s="5">
        <v>0</v>
      </c>
      <c r="F750" s="5">
        <v>0</v>
      </c>
      <c r="G750" s="5">
        <v>0</v>
      </c>
    </row>
    <row r="751" spans="1:7" x14ac:dyDescent="0.2">
      <c r="A751" t="str">
        <f t="shared" si="11"/>
        <v>ProdDev.Platform</v>
      </c>
      <c r="B751" s="4" t="s">
        <v>253</v>
      </c>
      <c r="C751" s="4" t="s">
        <v>44</v>
      </c>
      <c r="D751" s="5">
        <v>0</v>
      </c>
      <c r="E751" s="5">
        <v>0</v>
      </c>
      <c r="F751" s="5">
        <v>0</v>
      </c>
      <c r="G751" s="5">
        <v>0</v>
      </c>
    </row>
    <row r="752" spans="1:7" x14ac:dyDescent="0.2">
      <c r="A752" t="str">
        <f t="shared" si="11"/>
        <v>ProdDev.Processing Fees</v>
      </c>
      <c r="B752" s="4" t="s">
        <v>253</v>
      </c>
      <c r="C752" s="4" t="s">
        <v>1</v>
      </c>
      <c r="D752" s="5">
        <v>0</v>
      </c>
      <c r="E752" s="5">
        <v>0</v>
      </c>
      <c r="F752" s="5">
        <v>0</v>
      </c>
      <c r="G752" s="5">
        <v>0</v>
      </c>
    </row>
    <row r="753" spans="1:7" x14ac:dyDescent="0.2">
      <c r="A753" t="str">
        <f t="shared" si="11"/>
        <v>ProdDev.Prod Dev - Other</v>
      </c>
      <c r="B753" s="4" t="s">
        <v>253</v>
      </c>
      <c r="C753" s="4" t="s">
        <v>46</v>
      </c>
      <c r="D753" s="5">
        <v>8583.33</v>
      </c>
      <c r="E753" s="5">
        <v>11.43</v>
      </c>
      <c r="F753" s="5">
        <v>17166.669999999998</v>
      </c>
      <c r="G753" s="5">
        <v>11.43</v>
      </c>
    </row>
    <row r="754" spans="1:7" x14ac:dyDescent="0.2">
      <c r="A754" t="str">
        <f t="shared" si="11"/>
        <v>ProdDev.Product Devel-Equipment Rent</v>
      </c>
      <c r="B754" s="4" t="s">
        <v>253</v>
      </c>
      <c r="C754" s="4" t="s">
        <v>257</v>
      </c>
      <c r="D754" s="5">
        <v>0</v>
      </c>
      <c r="E754" s="5">
        <v>648</v>
      </c>
      <c r="F754" s="5">
        <v>0</v>
      </c>
      <c r="G754" s="5">
        <v>1296</v>
      </c>
    </row>
    <row r="755" spans="1:7" x14ac:dyDescent="0.2">
      <c r="A755" t="str">
        <f t="shared" si="11"/>
        <v>ProdDev.Product Development</v>
      </c>
      <c r="B755" s="4" t="s">
        <v>253</v>
      </c>
      <c r="C755" s="4" t="s">
        <v>43</v>
      </c>
      <c r="D755" s="5">
        <v>0</v>
      </c>
      <c r="E755" s="5">
        <v>0</v>
      </c>
      <c r="F755" s="5">
        <v>0</v>
      </c>
      <c r="G755" s="5">
        <v>0</v>
      </c>
    </row>
    <row r="756" spans="1:7" x14ac:dyDescent="0.2">
      <c r="A756" t="str">
        <f t="shared" si="11"/>
        <v>ProdDev.Project Materials</v>
      </c>
      <c r="B756" s="4" t="s">
        <v>253</v>
      </c>
      <c r="C756" s="4" t="s">
        <v>65</v>
      </c>
      <c r="D756" s="5">
        <v>0</v>
      </c>
      <c r="E756" s="5">
        <v>0</v>
      </c>
      <c r="F756" s="5">
        <v>0</v>
      </c>
      <c r="G756" s="5">
        <v>0</v>
      </c>
    </row>
    <row r="757" spans="1:7" x14ac:dyDescent="0.2">
      <c r="A757" t="str">
        <f t="shared" si="11"/>
        <v>ProdDev.Recruiting Fees</v>
      </c>
      <c r="B757" s="4" t="s">
        <v>253</v>
      </c>
      <c r="C757" s="4" t="s">
        <v>54</v>
      </c>
      <c r="D757" s="5">
        <v>0</v>
      </c>
      <c r="E757" s="5">
        <v>0</v>
      </c>
      <c r="F757" s="5">
        <v>0</v>
      </c>
      <c r="G757" s="5">
        <v>0</v>
      </c>
    </row>
    <row r="758" spans="1:7" x14ac:dyDescent="0.2">
      <c r="A758" t="str">
        <f t="shared" si="11"/>
        <v>ProdDev.Tax Federal</v>
      </c>
      <c r="B758" s="4" t="s">
        <v>253</v>
      </c>
      <c r="C758" s="4" t="s">
        <v>2</v>
      </c>
      <c r="D758" s="5">
        <v>0</v>
      </c>
      <c r="E758" s="5">
        <v>5222.66</v>
      </c>
      <c r="F758" s="5">
        <v>0</v>
      </c>
      <c r="G758" s="5">
        <v>10434.450000000001</v>
      </c>
    </row>
    <row r="759" spans="1:7" x14ac:dyDescent="0.2">
      <c r="A759" t="str">
        <f t="shared" si="11"/>
        <v>ProdDev.Tax State</v>
      </c>
      <c r="B759" s="4" t="s">
        <v>253</v>
      </c>
      <c r="C759" s="4" t="s">
        <v>3</v>
      </c>
      <c r="D759" s="5">
        <v>0</v>
      </c>
      <c r="E759" s="5">
        <v>299.06</v>
      </c>
      <c r="F759" s="5">
        <v>0</v>
      </c>
      <c r="G759" s="5">
        <v>2028.19</v>
      </c>
    </row>
    <row r="760" spans="1:7" x14ac:dyDescent="0.2">
      <c r="A760" t="str">
        <f t="shared" si="11"/>
        <v>ProdDev.Training</v>
      </c>
      <c r="B760" s="4" t="s">
        <v>253</v>
      </c>
      <c r="C760" s="4" t="s">
        <v>66</v>
      </c>
      <c r="D760" s="5">
        <v>0</v>
      </c>
      <c r="E760" s="5">
        <v>0</v>
      </c>
      <c r="F760" s="5">
        <v>0</v>
      </c>
      <c r="G760" s="5">
        <v>0</v>
      </c>
    </row>
    <row r="761" spans="1:7" x14ac:dyDescent="0.2">
      <c r="A761" t="str">
        <f t="shared" si="11"/>
        <v>ProdDev.Travel &amp; Entertainment - Meals</v>
      </c>
      <c r="B761" s="4" t="s">
        <v>253</v>
      </c>
      <c r="C761" s="4" t="s">
        <v>21</v>
      </c>
      <c r="D761" s="5">
        <v>0</v>
      </c>
      <c r="E761" s="5">
        <v>0</v>
      </c>
      <c r="F761" s="5">
        <v>0</v>
      </c>
      <c r="G761" s="5">
        <v>0</v>
      </c>
    </row>
    <row r="762" spans="1:7" x14ac:dyDescent="0.2">
      <c r="A762" t="str">
        <f t="shared" si="11"/>
        <v>Sales.6110 · Automobile Expense</v>
      </c>
      <c r="B762" s="4" t="s">
        <v>254</v>
      </c>
      <c r="C762" s="4" t="s">
        <v>67</v>
      </c>
      <c r="D762" s="5">
        <v>0</v>
      </c>
      <c r="E762" s="5">
        <v>0</v>
      </c>
      <c r="F762" s="5">
        <v>0</v>
      </c>
      <c r="G762" s="5">
        <v>0</v>
      </c>
    </row>
    <row r="763" spans="1:7" x14ac:dyDescent="0.2">
      <c r="A763" t="str">
        <f t="shared" si="11"/>
        <v>Sales.6130 · Discounts</v>
      </c>
      <c r="B763" s="4" t="s">
        <v>254</v>
      </c>
      <c r="C763" s="4" t="s">
        <v>68</v>
      </c>
      <c r="D763" s="5">
        <v>0</v>
      </c>
      <c r="E763" s="5">
        <v>0</v>
      </c>
      <c r="F763" s="5">
        <v>0</v>
      </c>
      <c r="G763" s="5">
        <v>0</v>
      </c>
    </row>
    <row r="764" spans="1:7" x14ac:dyDescent="0.2">
      <c r="A764" t="str">
        <f t="shared" si="11"/>
        <v>Sales.6131 · Returns &amp; allowances</v>
      </c>
      <c r="B764" s="4" t="s">
        <v>254</v>
      </c>
      <c r="C764" s="4" t="s">
        <v>104</v>
      </c>
      <c r="D764" s="5">
        <v>0</v>
      </c>
      <c r="E764" s="5">
        <v>0</v>
      </c>
      <c r="F764" s="5">
        <v>0</v>
      </c>
      <c r="G764" s="5">
        <v>0</v>
      </c>
    </row>
    <row r="765" spans="1:7" x14ac:dyDescent="0.2">
      <c r="A765" t="str">
        <f t="shared" si="11"/>
        <v>Sales.6132 · Advertising</v>
      </c>
      <c r="B765" s="4" t="s">
        <v>254</v>
      </c>
      <c r="C765" s="4" t="s">
        <v>29</v>
      </c>
      <c r="D765" s="5">
        <v>0</v>
      </c>
      <c r="E765" s="5">
        <v>0</v>
      </c>
      <c r="F765" s="5">
        <v>0</v>
      </c>
      <c r="G765" s="5">
        <v>0</v>
      </c>
    </row>
    <row r="766" spans="1:7" x14ac:dyDescent="0.2">
      <c r="A766" t="str">
        <f t="shared" si="11"/>
        <v>Sales.6133 · Promotion</v>
      </c>
      <c r="B766" s="4" t="s">
        <v>254</v>
      </c>
      <c r="C766" s="4" t="s">
        <v>30</v>
      </c>
      <c r="D766" s="5">
        <v>0</v>
      </c>
      <c r="E766" s="5">
        <v>0</v>
      </c>
      <c r="F766" s="5">
        <v>0</v>
      </c>
      <c r="G766" s="5">
        <v>3000</v>
      </c>
    </row>
    <row r="767" spans="1:7" x14ac:dyDescent="0.2">
      <c r="A767" t="str">
        <f t="shared" si="11"/>
        <v>Sales.6135 · Tech Training</v>
      </c>
      <c r="B767" s="4" t="s">
        <v>254</v>
      </c>
      <c r="C767" s="4" t="s">
        <v>31</v>
      </c>
      <c r="D767" s="5">
        <v>0</v>
      </c>
      <c r="E767" s="5">
        <v>0</v>
      </c>
      <c r="F767" s="5">
        <v>0</v>
      </c>
      <c r="G767" s="5">
        <v>0</v>
      </c>
    </row>
    <row r="768" spans="1:7" x14ac:dyDescent="0.2">
      <c r="A768" t="str">
        <f t="shared" si="11"/>
        <v>Sales.6136 · Website</v>
      </c>
      <c r="B768" s="4" t="s">
        <v>254</v>
      </c>
      <c r="C768" s="4" t="s">
        <v>32</v>
      </c>
      <c r="D768" s="5">
        <v>0</v>
      </c>
      <c r="E768" s="5">
        <v>0</v>
      </c>
      <c r="F768" s="5">
        <v>0</v>
      </c>
      <c r="G768" s="5">
        <v>0</v>
      </c>
    </row>
    <row r="769" spans="1:7" x14ac:dyDescent="0.2">
      <c r="A769" t="str">
        <f t="shared" si="11"/>
        <v>Sales.6137 · Telemarketing</v>
      </c>
      <c r="B769" s="4" t="s">
        <v>254</v>
      </c>
      <c r="C769" s="4" t="s">
        <v>33</v>
      </c>
      <c r="D769" s="5">
        <v>0</v>
      </c>
      <c r="E769" s="5">
        <v>0</v>
      </c>
      <c r="F769" s="5">
        <v>0</v>
      </c>
      <c r="G769" s="5">
        <v>0</v>
      </c>
    </row>
    <row r="770" spans="1:7" x14ac:dyDescent="0.2">
      <c r="A770" t="str">
        <f t="shared" si="11"/>
        <v>Sales.6138 · Trade Shows</v>
      </c>
      <c r="B770" s="4" t="s">
        <v>254</v>
      </c>
      <c r="C770" s="4" t="s">
        <v>34</v>
      </c>
      <c r="D770" s="5">
        <v>0</v>
      </c>
      <c r="E770" s="5">
        <v>0</v>
      </c>
      <c r="F770" s="5">
        <v>0</v>
      </c>
      <c r="G770" s="5">
        <v>0</v>
      </c>
    </row>
    <row r="771" spans="1:7" x14ac:dyDescent="0.2">
      <c r="A771" t="str">
        <f t="shared" si="11"/>
        <v>Sales.6139 · Public Relations</v>
      </c>
      <c r="B771" s="4" t="s">
        <v>254</v>
      </c>
      <c r="C771" s="4" t="s">
        <v>35</v>
      </c>
      <c r="D771" s="5">
        <v>0</v>
      </c>
      <c r="E771" s="5">
        <v>0</v>
      </c>
      <c r="F771" s="5">
        <v>0</v>
      </c>
      <c r="G771" s="5">
        <v>0</v>
      </c>
    </row>
    <row r="772" spans="1:7" x14ac:dyDescent="0.2">
      <c r="A772" t="str">
        <f t="shared" ref="A772:A835" si="12">CONCATENATE(B772,".",C772)</f>
        <v>Sales.6140 · Graphic Art &amp; Copy Services</v>
      </c>
      <c r="B772" s="4" t="s">
        <v>254</v>
      </c>
      <c r="C772" s="4" t="s">
        <v>36</v>
      </c>
      <c r="D772" s="5">
        <v>0</v>
      </c>
      <c r="E772" s="5">
        <v>0</v>
      </c>
      <c r="F772" s="5">
        <v>0</v>
      </c>
      <c r="G772" s="5">
        <v>0</v>
      </c>
    </row>
    <row r="773" spans="1:7" x14ac:dyDescent="0.2">
      <c r="A773" t="str">
        <f t="shared" si="12"/>
        <v>Sales.6141 · Premiums</v>
      </c>
      <c r="B773" s="4" t="s">
        <v>254</v>
      </c>
      <c r="C773" s="4" t="s">
        <v>39</v>
      </c>
      <c r="D773" s="5">
        <v>0</v>
      </c>
      <c r="E773" s="5">
        <v>0</v>
      </c>
      <c r="F773" s="5">
        <v>0</v>
      </c>
      <c r="G773" s="5">
        <v>0</v>
      </c>
    </row>
    <row r="774" spans="1:7" x14ac:dyDescent="0.2">
      <c r="A774" t="str">
        <f t="shared" si="12"/>
        <v>Sales.6142 · Marketing Information</v>
      </c>
      <c r="B774" s="4" t="s">
        <v>254</v>
      </c>
      <c r="C774" s="4" t="s">
        <v>40</v>
      </c>
      <c r="D774" s="5">
        <v>0</v>
      </c>
      <c r="E774" s="5">
        <v>0</v>
      </c>
      <c r="F774" s="5">
        <v>0</v>
      </c>
      <c r="G774" s="5">
        <v>0</v>
      </c>
    </row>
    <row r="775" spans="1:7" x14ac:dyDescent="0.2">
      <c r="A775" t="str">
        <f t="shared" si="12"/>
        <v>Sales.6143 · Co-Marketing Programs</v>
      </c>
      <c r="B775" s="4" t="s">
        <v>254</v>
      </c>
      <c r="C775" s="4" t="s">
        <v>41</v>
      </c>
      <c r="D775" s="5">
        <v>0</v>
      </c>
      <c r="E775" s="5">
        <v>0</v>
      </c>
      <c r="F775" s="5">
        <v>0</v>
      </c>
      <c r="G775" s="5">
        <v>0</v>
      </c>
    </row>
    <row r="776" spans="1:7" x14ac:dyDescent="0.2">
      <c r="A776" t="str">
        <f t="shared" si="12"/>
        <v>Sales.6144 · Channel Programs</v>
      </c>
      <c r="B776" s="4" t="s">
        <v>254</v>
      </c>
      <c r="C776" s="4" t="s">
        <v>42</v>
      </c>
      <c r="D776" s="5">
        <v>0</v>
      </c>
      <c r="E776" s="5">
        <v>0</v>
      </c>
      <c r="F776" s="5">
        <v>0</v>
      </c>
      <c r="G776" s="5">
        <v>0</v>
      </c>
    </row>
    <row r="777" spans="1:7" x14ac:dyDescent="0.2">
      <c r="A777" t="str">
        <f t="shared" si="12"/>
        <v>Sales.6149 · Amortization Expense</v>
      </c>
      <c r="B777" s="4" t="s">
        <v>254</v>
      </c>
      <c r="C777" s="4" t="s">
        <v>105</v>
      </c>
      <c r="D777" s="5">
        <v>0</v>
      </c>
      <c r="E777" s="5">
        <v>0</v>
      </c>
      <c r="F777" s="5">
        <v>0</v>
      </c>
      <c r="G777" s="5">
        <v>0</v>
      </c>
    </row>
    <row r="778" spans="1:7" x14ac:dyDescent="0.2">
      <c r="A778" t="str">
        <f t="shared" si="12"/>
        <v>Sales.6150 · Depreciation Expense</v>
      </c>
      <c r="B778" s="4" t="s">
        <v>254</v>
      </c>
      <c r="C778" s="4" t="s">
        <v>94</v>
      </c>
      <c r="D778" s="5">
        <v>0</v>
      </c>
      <c r="E778" s="5">
        <v>0</v>
      </c>
      <c r="F778" s="5">
        <v>0</v>
      </c>
      <c r="G778" s="5">
        <v>0</v>
      </c>
    </row>
    <row r="779" spans="1:7" x14ac:dyDescent="0.2">
      <c r="A779" t="str">
        <f t="shared" si="12"/>
        <v>Sales.6159 · Contributions</v>
      </c>
      <c r="B779" s="4" t="s">
        <v>254</v>
      </c>
      <c r="C779" s="4" t="s">
        <v>69</v>
      </c>
      <c r="D779" s="5">
        <v>0</v>
      </c>
      <c r="E779" s="5">
        <v>0</v>
      </c>
      <c r="F779" s="5">
        <v>0</v>
      </c>
      <c r="G779" s="5">
        <v>0</v>
      </c>
    </row>
    <row r="780" spans="1:7" x14ac:dyDescent="0.2">
      <c r="A780" t="str">
        <f t="shared" si="12"/>
        <v>Sales.6160 · Dues and Subscriptions</v>
      </c>
      <c r="B780" s="4" t="s">
        <v>254</v>
      </c>
      <c r="C780" s="4" t="s">
        <v>70</v>
      </c>
      <c r="D780" s="5">
        <v>30</v>
      </c>
      <c r="E780" s="5">
        <v>0</v>
      </c>
      <c r="F780" s="5">
        <v>60</v>
      </c>
      <c r="G780" s="5">
        <v>0</v>
      </c>
    </row>
    <row r="781" spans="1:7" x14ac:dyDescent="0.2">
      <c r="A781" t="str">
        <f t="shared" si="12"/>
        <v>Sales.6170 · Equipment Rental</v>
      </c>
      <c r="B781" s="4" t="s">
        <v>254</v>
      </c>
      <c r="C781" s="4" t="s">
        <v>71</v>
      </c>
      <c r="D781" s="5">
        <v>40</v>
      </c>
      <c r="E781" s="5">
        <v>0</v>
      </c>
      <c r="F781" s="5">
        <v>80</v>
      </c>
      <c r="G781" s="5">
        <v>0</v>
      </c>
    </row>
    <row r="782" spans="1:7" x14ac:dyDescent="0.2">
      <c r="A782" t="str">
        <f t="shared" si="12"/>
        <v>Sales.6180 · Insurance - Other</v>
      </c>
      <c r="B782" s="4" t="s">
        <v>254</v>
      </c>
      <c r="C782" s="4" t="s">
        <v>258</v>
      </c>
      <c r="D782" s="5">
        <v>0</v>
      </c>
      <c r="E782" s="5">
        <v>0</v>
      </c>
      <c r="F782" s="5">
        <v>0</v>
      </c>
      <c r="G782" s="5">
        <v>0</v>
      </c>
    </row>
    <row r="783" spans="1:7" x14ac:dyDescent="0.2">
      <c r="A783" t="str">
        <f t="shared" si="12"/>
        <v>Sales.6181 · Officer Life Insurance</v>
      </c>
      <c r="B783" s="4" t="s">
        <v>254</v>
      </c>
      <c r="C783" s="4" t="s">
        <v>47</v>
      </c>
      <c r="D783" s="5">
        <v>0</v>
      </c>
      <c r="E783" s="5">
        <v>0</v>
      </c>
      <c r="F783" s="5">
        <v>0</v>
      </c>
      <c r="G783" s="5">
        <v>0</v>
      </c>
    </row>
    <row r="784" spans="1:7" x14ac:dyDescent="0.2">
      <c r="A784" t="str">
        <f t="shared" si="12"/>
        <v>Sales.6182 · D&amp;O Insurance</v>
      </c>
      <c r="B784" s="4" t="s">
        <v>254</v>
      </c>
      <c r="C784" s="4" t="s">
        <v>48</v>
      </c>
      <c r="D784" s="5">
        <v>0</v>
      </c>
      <c r="E784" s="5">
        <v>0</v>
      </c>
      <c r="F784" s="5">
        <v>0</v>
      </c>
      <c r="G784" s="5">
        <v>0</v>
      </c>
    </row>
    <row r="785" spans="1:7" x14ac:dyDescent="0.2">
      <c r="A785" t="str">
        <f t="shared" si="12"/>
        <v>Sales.6230 · Licenses and Permits</v>
      </c>
      <c r="B785" s="4" t="s">
        <v>254</v>
      </c>
      <c r="C785" s="4" t="s">
        <v>72</v>
      </c>
      <c r="D785" s="5">
        <v>0</v>
      </c>
      <c r="E785" s="5">
        <v>0</v>
      </c>
      <c r="F785" s="5">
        <v>0</v>
      </c>
      <c r="G785" s="5">
        <v>0</v>
      </c>
    </row>
    <row r="786" spans="1:7" x14ac:dyDescent="0.2">
      <c r="A786" t="str">
        <f t="shared" si="12"/>
        <v>Sales.6250 · Postage and Delivery</v>
      </c>
      <c r="B786" s="4" t="s">
        <v>254</v>
      </c>
      <c r="C786" s="4" t="s">
        <v>73</v>
      </c>
      <c r="D786" s="5">
        <v>100</v>
      </c>
      <c r="E786" s="5">
        <v>135.77000000000001</v>
      </c>
      <c r="F786" s="5">
        <v>200</v>
      </c>
      <c r="G786" s="5">
        <v>189.73</v>
      </c>
    </row>
    <row r="787" spans="1:7" x14ac:dyDescent="0.2">
      <c r="A787" t="str">
        <f t="shared" si="12"/>
        <v>Sales.6260 · Print Production</v>
      </c>
      <c r="B787" s="4" t="s">
        <v>254</v>
      </c>
      <c r="C787" s="4" t="s">
        <v>37</v>
      </c>
      <c r="D787" s="5">
        <v>0</v>
      </c>
      <c r="E787" s="5">
        <v>0</v>
      </c>
      <c r="F787" s="5">
        <v>0</v>
      </c>
      <c r="G787" s="5">
        <v>0</v>
      </c>
    </row>
    <row r="788" spans="1:7" x14ac:dyDescent="0.2">
      <c r="A788" t="str">
        <f t="shared" si="12"/>
        <v>Sales.6261 · Prod Broch &amp; Other Mktg Mat'ls</v>
      </c>
      <c r="B788" s="4" t="s">
        <v>254</v>
      </c>
      <c r="C788" s="4" t="s">
        <v>38</v>
      </c>
      <c r="D788" s="5">
        <v>0</v>
      </c>
      <c r="E788" s="5">
        <v>0</v>
      </c>
      <c r="F788" s="5">
        <v>0</v>
      </c>
      <c r="G788" s="5">
        <v>0</v>
      </c>
    </row>
    <row r="789" spans="1:7" x14ac:dyDescent="0.2">
      <c r="A789" t="str">
        <f t="shared" si="12"/>
        <v>Sales.6269 · Software License Fees</v>
      </c>
      <c r="B789" s="4" t="s">
        <v>254</v>
      </c>
      <c r="C789" s="4" t="s">
        <v>74</v>
      </c>
      <c r="D789" s="5">
        <v>0</v>
      </c>
      <c r="E789" s="5">
        <v>0</v>
      </c>
      <c r="F789" s="5">
        <v>0</v>
      </c>
      <c r="G789" s="5">
        <v>56.44</v>
      </c>
    </row>
    <row r="790" spans="1:7" x14ac:dyDescent="0.2">
      <c r="A790" t="str">
        <f t="shared" si="12"/>
        <v>Sales.6270 · Professional Fees</v>
      </c>
      <c r="B790" s="4" t="s">
        <v>254</v>
      </c>
      <c r="C790" s="4" t="s">
        <v>56</v>
      </c>
      <c r="D790" s="5">
        <v>0</v>
      </c>
      <c r="E790" s="5">
        <v>0</v>
      </c>
      <c r="F790" s="5">
        <v>25000</v>
      </c>
      <c r="G790" s="5">
        <v>0</v>
      </c>
    </row>
    <row r="791" spans="1:7" x14ac:dyDescent="0.2">
      <c r="A791" t="str">
        <f t="shared" si="12"/>
        <v>Sales.6271 · Outside Services - Other</v>
      </c>
      <c r="B791" s="4" t="s">
        <v>254</v>
      </c>
      <c r="C791" s="4" t="s">
        <v>259</v>
      </c>
      <c r="D791" s="5">
        <v>0</v>
      </c>
      <c r="E791" s="5">
        <v>0</v>
      </c>
      <c r="F791" s="5">
        <v>0</v>
      </c>
      <c r="G791" s="5">
        <v>0</v>
      </c>
    </row>
    <row r="792" spans="1:7" x14ac:dyDescent="0.2">
      <c r="A792" t="str">
        <f t="shared" si="12"/>
        <v>Sales.6272 · Outside Services-Credit Reports</v>
      </c>
      <c r="B792" s="4" t="s">
        <v>254</v>
      </c>
      <c r="C792" s="4" t="s">
        <v>75</v>
      </c>
      <c r="D792" s="5">
        <v>0</v>
      </c>
      <c r="E792" s="5">
        <v>0</v>
      </c>
      <c r="F792" s="5">
        <v>0</v>
      </c>
      <c r="G792" s="5">
        <v>0</v>
      </c>
    </row>
    <row r="793" spans="1:7" x14ac:dyDescent="0.2">
      <c r="A793" t="str">
        <f t="shared" si="12"/>
        <v>Sales.6280 · Legal Fees</v>
      </c>
      <c r="B793" s="4" t="s">
        <v>254</v>
      </c>
      <c r="C793" s="4" t="s">
        <v>57</v>
      </c>
      <c r="D793" s="5">
        <v>0</v>
      </c>
      <c r="E793" s="5">
        <v>0</v>
      </c>
      <c r="F793" s="5">
        <v>0</v>
      </c>
      <c r="G793" s="5">
        <v>0</v>
      </c>
    </row>
    <row r="794" spans="1:7" x14ac:dyDescent="0.2">
      <c r="A794" t="str">
        <f t="shared" si="12"/>
        <v>Sales.6290 · Rent</v>
      </c>
      <c r="B794" s="4" t="s">
        <v>254</v>
      </c>
      <c r="C794" s="4" t="s">
        <v>76</v>
      </c>
      <c r="D794" s="5">
        <v>0</v>
      </c>
      <c r="E794" s="5">
        <v>200</v>
      </c>
      <c r="F794" s="5">
        <v>0</v>
      </c>
      <c r="G794" s="5">
        <v>200</v>
      </c>
    </row>
    <row r="795" spans="1:7" x14ac:dyDescent="0.2">
      <c r="A795" t="str">
        <f t="shared" si="12"/>
        <v>Sales.6293 · Business Owners Propty&amp;Liab Ins</v>
      </c>
      <c r="B795" s="4" t="s">
        <v>254</v>
      </c>
      <c r="C795" s="4" t="s">
        <v>49</v>
      </c>
      <c r="D795" s="5">
        <v>0</v>
      </c>
      <c r="E795" s="5">
        <v>0</v>
      </c>
      <c r="F795" s="5">
        <v>0</v>
      </c>
      <c r="G795" s="5">
        <v>0</v>
      </c>
    </row>
    <row r="796" spans="1:7" x14ac:dyDescent="0.2">
      <c r="A796" t="str">
        <f t="shared" si="12"/>
        <v>Sales.6300 · Repairs</v>
      </c>
      <c r="B796" s="4" t="s">
        <v>254</v>
      </c>
      <c r="C796" s="4" t="s">
        <v>59</v>
      </c>
      <c r="D796" s="5">
        <v>0</v>
      </c>
      <c r="E796" s="5">
        <v>0</v>
      </c>
      <c r="F796" s="5">
        <v>0</v>
      </c>
      <c r="G796" s="5">
        <v>0</v>
      </c>
    </row>
    <row r="797" spans="1:7" x14ac:dyDescent="0.2">
      <c r="A797" t="str">
        <f t="shared" si="12"/>
        <v>Sales.6310 · Building Repairs</v>
      </c>
      <c r="B797" s="4" t="s">
        <v>254</v>
      </c>
      <c r="C797" s="4" t="s">
        <v>60</v>
      </c>
      <c r="D797" s="5">
        <v>0</v>
      </c>
      <c r="E797" s="5">
        <v>0</v>
      </c>
      <c r="F797" s="5">
        <v>0</v>
      </c>
      <c r="G797" s="5">
        <v>0</v>
      </c>
    </row>
    <row r="798" spans="1:7" x14ac:dyDescent="0.2">
      <c r="A798" t="str">
        <f t="shared" si="12"/>
        <v>Sales.6320 · Computer Repairs</v>
      </c>
      <c r="B798" s="4" t="s">
        <v>254</v>
      </c>
      <c r="C798" s="4" t="s">
        <v>61</v>
      </c>
      <c r="D798" s="5">
        <v>0</v>
      </c>
      <c r="E798" s="5">
        <v>0</v>
      </c>
      <c r="F798" s="5">
        <v>0</v>
      </c>
      <c r="G798" s="5">
        <v>284.29000000000002</v>
      </c>
    </row>
    <row r="799" spans="1:7" x14ac:dyDescent="0.2">
      <c r="A799" t="str">
        <f t="shared" si="12"/>
        <v>Sales.6330 · Equipment Repairs</v>
      </c>
      <c r="B799" s="4" t="s">
        <v>254</v>
      </c>
      <c r="C799" s="4" t="s">
        <v>62</v>
      </c>
      <c r="D799" s="5">
        <v>0</v>
      </c>
      <c r="E799" s="5">
        <v>0</v>
      </c>
      <c r="F799" s="5">
        <v>0</v>
      </c>
      <c r="G799" s="5">
        <v>0</v>
      </c>
    </row>
    <row r="800" spans="1:7" x14ac:dyDescent="0.2">
      <c r="A800" t="str">
        <f t="shared" si="12"/>
        <v>Sales.6340 · Communications - Other</v>
      </c>
      <c r="B800" s="4" t="s">
        <v>254</v>
      </c>
      <c r="C800" s="4" t="s">
        <v>260</v>
      </c>
      <c r="D800" s="5">
        <v>0</v>
      </c>
      <c r="E800" s="5">
        <v>0</v>
      </c>
      <c r="F800" s="5">
        <v>0</v>
      </c>
      <c r="G800" s="5">
        <v>0</v>
      </c>
    </row>
    <row r="801" spans="1:7" x14ac:dyDescent="0.2">
      <c r="A801" t="str">
        <f t="shared" si="12"/>
        <v>Sales.6341 · Telephone</v>
      </c>
      <c r="B801" s="4" t="s">
        <v>254</v>
      </c>
      <c r="C801" s="4" t="s">
        <v>77</v>
      </c>
      <c r="D801" s="5">
        <v>0</v>
      </c>
      <c r="E801" s="5">
        <v>98.68</v>
      </c>
      <c r="F801" s="5">
        <v>0</v>
      </c>
      <c r="G801" s="5">
        <v>118.69</v>
      </c>
    </row>
    <row r="802" spans="1:7" x14ac:dyDescent="0.2">
      <c r="A802" t="str">
        <f t="shared" si="12"/>
        <v>Sales.6342 · Cellphone</v>
      </c>
      <c r="B802" s="4" t="s">
        <v>254</v>
      </c>
      <c r="C802" s="4" t="s">
        <v>261</v>
      </c>
      <c r="D802" s="5">
        <v>1900</v>
      </c>
      <c r="E802" s="5">
        <v>1641.69</v>
      </c>
      <c r="F802" s="5">
        <v>3800</v>
      </c>
      <c r="G802" s="5">
        <v>2593.88</v>
      </c>
    </row>
    <row r="803" spans="1:7" x14ac:dyDescent="0.2">
      <c r="A803" t="str">
        <f t="shared" si="12"/>
        <v>Sales.6343 · Internet Access</v>
      </c>
      <c r="B803" s="4" t="s">
        <v>254</v>
      </c>
      <c r="C803" s="4" t="s">
        <v>78</v>
      </c>
      <c r="D803" s="5">
        <v>200</v>
      </c>
      <c r="E803" s="5">
        <v>416.85</v>
      </c>
      <c r="F803" s="5">
        <v>400</v>
      </c>
      <c r="G803" s="5">
        <v>692.6</v>
      </c>
    </row>
    <row r="804" spans="1:7" x14ac:dyDescent="0.2">
      <c r="A804" t="str">
        <f t="shared" si="12"/>
        <v>Sales.6350 · Travel &amp; Ent - Other</v>
      </c>
      <c r="B804" s="4" t="s">
        <v>254</v>
      </c>
      <c r="C804" s="4" t="s">
        <v>256</v>
      </c>
      <c r="D804" s="5">
        <v>35000</v>
      </c>
      <c r="E804" s="5">
        <v>0</v>
      </c>
      <c r="F804" s="5">
        <v>45000</v>
      </c>
      <c r="G804" s="5">
        <v>-7050</v>
      </c>
    </row>
    <row r="805" spans="1:7" x14ac:dyDescent="0.2">
      <c r="A805" t="str">
        <f t="shared" si="12"/>
        <v>Sales.6360 · Entertainment</v>
      </c>
      <c r="B805" s="4" t="s">
        <v>254</v>
      </c>
      <c r="C805" s="4" t="s">
        <v>22</v>
      </c>
      <c r="D805" s="5">
        <v>0</v>
      </c>
      <c r="E805" s="5">
        <v>407.17</v>
      </c>
      <c r="F805" s="5">
        <v>0</v>
      </c>
      <c r="G805" s="5">
        <v>407.17</v>
      </c>
    </row>
    <row r="806" spans="1:7" x14ac:dyDescent="0.2">
      <c r="A806" t="str">
        <f t="shared" si="12"/>
        <v>Sales.6370 · Meals</v>
      </c>
      <c r="B806" s="4" t="s">
        <v>254</v>
      </c>
      <c r="C806" s="4" t="s">
        <v>23</v>
      </c>
      <c r="D806" s="5">
        <v>0</v>
      </c>
      <c r="E806" s="5">
        <v>1529.96</v>
      </c>
      <c r="F806" s="5">
        <v>0</v>
      </c>
      <c r="G806" s="5">
        <v>3830.22</v>
      </c>
    </row>
    <row r="807" spans="1:7" x14ac:dyDescent="0.2">
      <c r="A807" t="str">
        <f t="shared" si="12"/>
        <v>Sales.6375 · Hotel</v>
      </c>
      <c r="B807" s="4" t="s">
        <v>254</v>
      </c>
      <c r="C807" s="4" t="s">
        <v>24</v>
      </c>
      <c r="D807" s="5">
        <v>0</v>
      </c>
      <c r="E807" s="5">
        <v>6166.3</v>
      </c>
      <c r="F807" s="5">
        <v>0</v>
      </c>
      <c r="G807" s="5">
        <v>13632.22</v>
      </c>
    </row>
    <row r="808" spans="1:7" x14ac:dyDescent="0.2">
      <c r="A808" t="str">
        <f t="shared" si="12"/>
        <v>Sales.6376 · Auto Rental</v>
      </c>
      <c r="B808" s="4" t="s">
        <v>254</v>
      </c>
      <c r="C808" s="4" t="s">
        <v>25</v>
      </c>
      <c r="D808" s="5">
        <v>0</v>
      </c>
      <c r="E808" s="5">
        <v>2230.3000000000002</v>
      </c>
      <c r="F808" s="5">
        <v>0</v>
      </c>
      <c r="G808" s="5">
        <v>3824.2</v>
      </c>
    </row>
    <row r="809" spans="1:7" x14ac:dyDescent="0.2">
      <c r="A809" t="str">
        <f t="shared" si="12"/>
        <v>Sales.6380 · Airplane Tickets, , etc</v>
      </c>
      <c r="B809" s="4" t="s">
        <v>254</v>
      </c>
      <c r="C809" s="4" t="s">
        <v>26</v>
      </c>
      <c r="D809" s="5">
        <v>0</v>
      </c>
      <c r="E809" s="5">
        <v>17634.560000000001</v>
      </c>
      <c r="F809" s="5">
        <v>0</v>
      </c>
      <c r="G809" s="5">
        <v>27362.240000000002</v>
      </c>
    </row>
    <row r="810" spans="1:7" x14ac:dyDescent="0.2">
      <c r="A810" t="str">
        <f t="shared" si="12"/>
        <v>Sales.6390 · Utilities</v>
      </c>
      <c r="B810" s="4" t="s">
        <v>254</v>
      </c>
      <c r="C810" s="4" t="s">
        <v>79</v>
      </c>
      <c r="D810" s="5">
        <v>0</v>
      </c>
      <c r="E810" s="5">
        <v>0</v>
      </c>
      <c r="F810" s="5">
        <v>0</v>
      </c>
      <c r="G810" s="5">
        <v>0</v>
      </c>
    </row>
    <row r="811" spans="1:7" x14ac:dyDescent="0.2">
      <c r="A811" t="str">
        <f t="shared" si="12"/>
        <v>Sales.6550 · Supplies</v>
      </c>
      <c r="B811" s="4" t="s">
        <v>254</v>
      </c>
      <c r="C811" s="4" t="s">
        <v>80</v>
      </c>
      <c r="D811" s="5">
        <v>500</v>
      </c>
      <c r="E811" s="5">
        <v>513.02</v>
      </c>
      <c r="F811" s="5">
        <v>1000</v>
      </c>
      <c r="G811" s="5">
        <v>575.88</v>
      </c>
    </row>
    <row r="812" spans="1:7" x14ac:dyDescent="0.2">
      <c r="A812" t="str">
        <f t="shared" si="12"/>
        <v>Sales.6560 · Payroll Expenses</v>
      </c>
      <c r="B812" s="4" t="s">
        <v>254</v>
      </c>
      <c r="C812" s="4" t="s">
        <v>106</v>
      </c>
      <c r="D812" s="5">
        <v>88337.13</v>
      </c>
      <c r="E812" s="5">
        <v>0</v>
      </c>
      <c r="F812" s="5">
        <v>195212.19</v>
      </c>
      <c r="G812" s="5">
        <v>0</v>
      </c>
    </row>
    <row r="813" spans="1:7" x14ac:dyDescent="0.2">
      <c r="A813" t="str">
        <f t="shared" si="12"/>
        <v>Sales.6561 · Consulting wages</v>
      </c>
      <c r="B813" s="4" t="s">
        <v>254</v>
      </c>
      <c r="C813" s="4" t="s">
        <v>107</v>
      </c>
      <c r="D813" s="5">
        <v>0</v>
      </c>
      <c r="E813" s="5">
        <v>0</v>
      </c>
      <c r="F813" s="5">
        <v>0</v>
      </c>
      <c r="G813" s="5">
        <v>0</v>
      </c>
    </row>
    <row r="814" spans="1:7" x14ac:dyDescent="0.2">
      <c r="A814" t="str">
        <f t="shared" si="12"/>
        <v>Sales.6562 · Marketing &amp; sales wages</v>
      </c>
      <c r="B814" s="4" t="s">
        <v>254</v>
      </c>
      <c r="C814" s="4" t="s">
        <v>108</v>
      </c>
      <c r="D814" s="5">
        <v>0</v>
      </c>
      <c r="E814" s="5">
        <v>63726.84</v>
      </c>
      <c r="F814" s="5">
        <v>0</v>
      </c>
      <c r="G814" s="5">
        <v>175133.76</v>
      </c>
    </row>
    <row r="815" spans="1:7" x14ac:dyDescent="0.2">
      <c r="A815" t="str">
        <f t="shared" si="12"/>
        <v>Sales.6563 · Research &amp; develop wages</v>
      </c>
      <c r="B815" s="4" t="s">
        <v>254</v>
      </c>
      <c r="C815" s="4" t="s">
        <v>4</v>
      </c>
      <c r="D815" s="5">
        <v>0</v>
      </c>
      <c r="E815" s="5">
        <v>0</v>
      </c>
      <c r="F815" s="5">
        <v>0</v>
      </c>
      <c r="G815" s="5">
        <v>0</v>
      </c>
    </row>
    <row r="816" spans="1:7" x14ac:dyDescent="0.2">
      <c r="A816" t="str">
        <f t="shared" si="12"/>
        <v>Sales.6564 · General &amp; admin wages</v>
      </c>
      <c r="B816" s="4" t="s">
        <v>254</v>
      </c>
      <c r="C816" s="4" t="s">
        <v>109</v>
      </c>
      <c r="D816" s="5">
        <v>0</v>
      </c>
      <c r="E816" s="5">
        <v>0</v>
      </c>
      <c r="F816" s="5">
        <v>0</v>
      </c>
      <c r="G816" s="5">
        <v>0</v>
      </c>
    </row>
    <row r="817" spans="1:7" x14ac:dyDescent="0.2">
      <c r="A817" t="str">
        <f t="shared" si="12"/>
        <v>Sales.6566 · Employee Commissions</v>
      </c>
      <c r="B817" s="4" t="s">
        <v>254</v>
      </c>
      <c r="C817" s="4" t="s">
        <v>5</v>
      </c>
      <c r="D817" s="5">
        <v>68750</v>
      </c>
      <c r="E817" s="5">
        <v>42933.33</v>
      </c>
      <c r="F817" s="5">
        <v>137500</v>
      </c>
      <c r="G817" s="5">
        <v>42933.33</v>
      </c>
    </row>
    <row r="818" spans="1:7" x14ac:dyDescent="0.2">
      <c r="A818" t="str">
        <f t="shared" si="12"/>
        <v>Sales.6567 · Employee Bonus</v>
      </c>
      <c r="B818" s="4" t="s">
        <v>254</v>
      </c>
      <c r="C818" s="4" t="s">
        <v>6</v>
      </c>
      <c r="D818" s="5">
        <v>2500</v>
      </c>
      <c r="E818" s="5">
        <v>0</v>
      </c>
      <c r="F818" s="5">
        <v>5000</v>
      </c>
      <c r="G818" s="5">
        <v>0</v>
      </c>
    </row>
    <row r="819" spans="1:7" x14ac:dyDescent="0.2">
      <c r="A819" t="str">
        <f t="shared" si="12"/>
        <v>Sales.6568 · Employee Overtime</v>
      </c>
      <c r="B819" s="4" t="s">
        <v>254</v>
      </c>
      <c r="C819" s="4" t="s">
        <v>7</v>
      </c>
      <c r="D819" s="5">
        <v>0</v>
      </c>
      <c r="E819" s="5">
        <v>0</v>
      </c>
      <c r="F819" s="5">
        <v>0</v>
      </c>
      <c r="G819" s="5">
        <v>0</v>
      </c>
    </row>
    <row r="820" spans="1:7" x14ac:dyDescent="0.2">
      <c r="A820" t="str">
        <f t="shared" si="12"/>
        <v>Sales.6570 · Fringe Benefits</v>
      </c>
      <c r="B820" s="4" t="s">
        <v>254</v>
      </c>
      <c r="C820" s="4" t="s">
        <v>10</v>
      </c>
      <c r="D820" s="5">
        <v>15615.96</v>
      </c>
      <c r="E820" s="5">
        <v>0</v>
      </c>
      <c r="F820" s="5">
        <v>33074.78</v>
      </c>
      <c r="G820" s="5">
        <v>0</v>
      </c>
    </row>
    <row r="821" spans="1:7" x14ac:dyDescent="0.2">
      <c r="A821" t="str">
        <f t="shared" si="12"/>
        <v>Sales.6571 · FB - Medical Insurance Premiums</v>
      </c>
      <c r="B821" s="4" t="s">
        <v>254</v>
      </c>
      <c r="C821" s="4" t="s">
        <v>11</v>
      </c>
      <c r="D821" s="5">
        <v>0</v>
      </c>
      <c r="E821" s="5">
        <v>13166.69</v>
      </c>
      <c r="F821" s="5">
        <v>0</v>
      </c>
      <c r="G821" s="5">
        <v>13166.69</v>
      </c>
    </row>
    <row r="822" spans="1:7" x14ac:dyDescent="0.2">
      <c r="A822" t="str">
        <f t="shared" si="12"/>
        <v>Sales.6572 · FB - DBL &amp; Life Insur. Premiums</v>
      </c>
      <c r="B822" s="4" t="s">
        <v>254</v>
      </c>
      <c r="C822" s="4" t="s">
        <v>12</v>
      </c>
      <c r="D822" s="5">
        <v>0</v>
      </c>
      <c r="E822" s="5">
        <v>379.03</v>
      </c>
      <c r="F822" s="5">
        <v>0</v>
      </c>
      <c r="G822" s="5">
        <v>795.5</v>
      </c>
    </row>
    <row r="823" spans="1:7" x14ac:dyDescent="0.2">
      <c r="A823" t="str">
        <f t="shared" si="12"/>
        <v>Sales.6573 · FB - Workers Comp Ins Premiums</v>
      </c>
      <c r="B823" s="4" t="s">
        <v>254</v>
      </c>
      <c r="C823" s="4" t="s">
        <v>13</v>
      </c>
      <c r="D823" s="5">
        <v>0</v>
      </c>
      <c r="E823" s="5">
        <v>0</v>
      </c>
      <c r="F823" s="5">
        <v>0</v>
      </c>
      <c r="G823" s="5">
        <v>0</v>
      </c>
    </row>
    <row r="824" spans="1:7" x14ac:dyDescent="0.2">
      <c r="A824" t="str">
        <f t="shared" si="12"/>
        <v>Sales.6574 · FB - Employer Contrib.- 401k</v>
      </c>
      <c r="B824" s="4" t="s">
        <v>254</v>
      </c>
      <c r="C824" s="4" t="s">
        <v>14</v>
      </c>
      <c r="D824" s="5">
        <v>0</v>
      </c>
      <c r="E824" s="5">
        <v>380.28</v>
      </c>
      <c r="F824" s="5">
        <v>0</v>
      </c>
      <c r="G824" s="5">
        <v>739.73</v>
      </c>
    </row>
    <row r="825" spans="1:7" x14ac:dyDescent="0.2">
      <c r="A825" t="str">
        <f t="shared" si="12"/>
        <v>Sales.6575 · FB - FSA &amp; 401k Adm Fees</v>
      </c>
      <c r="B825" s="4" t="s">
        <v>254</v>
      </c>
      <c r="C825" s="4" t="s">
        <v>15</v>
      </c>
      <c r="D825" s="5">
        <v>0</v>
      </c>
      <c r="E825" s="5">
        <v>0</v>
      </c>
      <c r="F825" s="5">
        <v>0</v>
      </c>
      <c r="G825" s="5">
        <v>0</v>
      </c>
    </row>
    <row r="826" spans="1:7" x14ac:dyDescent="0.2">
      <c r="A826" t="str">
        <f t="shared" si="12"/>
        <v>Sales.6576 · FB - Refreshments/Soda/etc.</v>
      </c>
      <c r="B826" s="4" t="s">
        <v>254</v>
      </c>
      <c r="C826" s="4" t="s">
        <v>16</v>
      </c>
      <c r="D826" s="5">
        <v>0</v>
      </c>
      <c r="E826" s="5">
        <v>0</v>
      </c>
      <c r="F826" s="5">
        <v>0</v>
      </c>
      <c r="G826" s="5">
        <v>0</v>
      </c>
    </row>
    <row r="827" spans="1:7" x14ac:dyDescent="0.2">
      <c r="A827" t="str">
        <f t="shared" si="12"/>
        <v>Sales.6577 · FB - Employee Appreciation</v>
      </c>
      <c r="B827" s="4" t="s">
        <v>254</v>
      </c>
      <c r="C827" s="4" t="s">
        <v>255</v>
      </c>
      <c r="D827" s="5">
        <v>0</v>
      </c>
      <c r="E827" s="5">
        <v>0</v>
      </c>
      <c r="F827" s="5">
        <v>0</v>
      </c>
      <c r="G827" s="5">
        <v>0</v>
      </c>
    </row>
    <row r="828" spans="1:7" x14ac:dyDescent="0.2">
      <c r="A828" t="str">
        <f t="shared" si="12"/>
        <v>Sales.6578 · FB - Training</v>
      </c>
      <c r="B828" s="4" t="s">
        <v>254</v>
      </c>
      <c r="C828" s="4" t="s">
        <v>17</v>
      </c>
      <c r="D828" s="5">
        <v>0</v>
      </c>
      <c r="E828" s="5">
        <v>0</v>
      </c>
      <c r="F828" s="5">
        <v>0</v>
      </c>
      <c r="G828" s="5">
        <v>0</v>
      </c>
    </row>
    <row r="829" spans="1:7" x14ac:dyDescent="0.2">
      <c r="A829" t="str">
        <f t="shared" si="12"/>
        <v>Sales.6579 · FB - Dental Insurance Premiums</v>
      </c>
      <c r="B829" s="4" t="s">
        <v>254</v>
      </c>
      <c r="C829" s="4" t="s">
        <v>181</v>
      </c>
      <c r="D829" s="5">
        <v>0</v>
      </c>
      <c r="E829" s="5">
        <v>546.51</v>
      </c>
      <c r="F829" s="5">
        <v>0</v>
      </c>
      <c r="G829" s="5">
        <v>1093.02</v>
      </c>
    </row>
    <row r="830" spans="1:7" x14ac:dyDescent="0.2">
      <c r="A830" t="str">
        <f t="shared" si="12"/>
        <v>Sales.6655 · Accounting</v>
      </c>
      <c r="B830" s="4" t="s">
        <v>254</v>
      </c>
      <c r="C830" s="4" t="s">
        <v>55</v>
      </c>
      <c r="D830" s="5">
        <v>0</v>
      </c>
      <c r="E830" s="5">
        <v>0</v>
      </c>
      <c r="F830" s="5">
        <v>0</v>
      </c>
      <c r="G830" s="5">
        <v>0</v>
      </c>
    </row>
    <row r="831" spans="1:7" x14ac:dyDescent="0.2">
      <c r="A831" t="str">
        <f t="shared" si="12"/>
        <v>Sales.6700 · Bank Service Charges - Other</v>
      </c>
      <c r="B831" s="4" t="s">
        <v>254</v>
      </c>
      <c r="C831" s="4" t="s">
        <v>262</v>
      </c>
      <c r="D831" s="5">
        <v>0</v>
      </c>
      <c r="E831" s="5">
        <v>140</v>
      </c>
      <c r="F831" s="5">
        <v>0</v>
      </c>
      <c r="G831" s="5">
        <v>140</v>
      </c>
    </row>
    <row r="832" spans="1:7" x14ac:dyDescent="0.2">
      <c r="A832" t="str">
        <f t="shared" si="12"/>
        <v>Sales.6701 · Interest Expense</v>
      </c>
      <c r="B832" s="4" t="s">
        <v>254</v>
      </c>
      <c r="C832" s="4" t="s">
        <v>85</v>
      </c>
      <c r="D832" s="5">
        <v>0</v>
      </c>
      <c r="E832" s="5">
        <v>0</v>
      </c>
      <c r="F832" s="5">
        <v>0</v>
      </c>
      <c r="G832" s="5">
        <v>0</v>
      </c>
    </row>
    <row r="833" spans="1:7" x14ac:dyDescent="0.2">
      <c r="A833" t="str">
        <f t="shared" si="12"/>
        <v>Sales.6702 · Credit Card Fees/ Discount Fees</v>
      </c>
      <c r="B833" s="4" t="s">
        <v>254</v>
      </c>
      <c r="C833" s="4" t="s">
        <v>81</v>
      </c>
      <c r="D833" s="5">
        <v>0</v>
      </c>
      <c r="E833" s="5">
        <v>0</v>
      </c>
      <c r="F833" s="5">
        <v>0</v>
      </c>
      <c r="G833" s="5">
        <v>0</v>
      </c>
    </row>
    <row r="834" spans="1:7" x14ac:dyDescent="0.2">
      <c r="A834" t="str">
        <f t="shared" si="12"/>
        <v>Sales.6710 · Finance Charge</v>
      </c>
      <c r="B834" s="4" t="s">
        <v>254</v>
      </c>
      <c r="C834" s="4" t="s">
        <v>86</v>
      </c>
      <c r="D834" s="5">
        <v>0</v>
      </c>
      <c r="E834" s="5">
        <v>0</v>
      </c>
      <c r="F834" s="5">
        <v>0</v>
      </c>
      <c r="G834" s="5">
        <v>118.09</v>
      </c>
    </row>
    <row r="835" spans="1:7" x14ac:dyDescent="0.2">
      <c r="A835" t="str">
        <f t="shared" si="12"/>
        <v>Sales.6720 · Loan Interest</v>
      </c>
      <c r="B835" s="4" t="s">
        <v>254</v>
      </c>
      <c r="C835" s="4" t="s">
        <v>87</v>
      </c>
      <c r="D835" s="5">
        <v>0</v>
      </c>
      <c r="E835" s="5">
        <v>0</v>
      </c>
      <c r="F835" s="5">
        <v>0</v>
      </c>
      <c r="G835" s="5">
        <v>0</v>
      </c>
    </row>
    <row r="836" spans="1:7" x14ac:dyDescent="0.2">
      <c r="A836" t="str">
        <f t="shared" ref="A836:A867" si="13">CONCATENATE(B836,".",C836)</f>
        <v>Sales.6721 · Amort of Debt Discount</v>
      </c>
      <c r="B836" s="4" t="s">
        <v>254</v>
      </c>
      <c r="C836" s="4" t="s">
        <v>182</v>
      </c>
      <c r="D836" s="5">
        <v>0</v>
      </c>
      <c r="E836" s="5">
        <v>0</v>
      </c>
      <c r="F836" s="5">
        <v>0</v>
      </c>
      <c r="G836" s="5">
        <v>0</v>
      </c>
    </row>
    <row r="837" spans="1:7" x14ac:dyDescent="0.2">
      <c r="A837" t="str">
        <f t="shared" si="13"/>
        <v>Sales.6722 · Amort of Debt Expense</v>
      </c>
      <c r="B837" s="4" t="s">
        <v>254</v>
      </c>
      <c r="C837" s="4" t="s">
        <v>95</v>
      </c>
      <c r="D837" s="5">
        <v>0</v>
      </c>
      <c r="E837" s="5">
        <v>0</v>
      </c>
      <c r="F837" s="5">
        <v>0</v>
      </c>
      <c r="G837" s="5">
        <v>0</v>
      </c>
    </row>
    <row r="838" spans="1:7" x14ac:dyDescent="0.2">
      <c r="A838" t="str">
        <f t="shared" si="13"/>
        <v>Sales.6723 · LOC Loan Interest</v>
      </c>
      <c r="B838" s="4" t="s">
        <v>254</v>
      </c>
      <c r="C838" s="4" t="s">
        <v>88</v>
      </c>
      <c r="D838" s="5">
        <v>0</v>
      </c>
      <c r="E838" s="5">
        <v>0</v>
      </c>
      <c r="F838" s="5">
        <v>0</v>
      </c>
      <c r="G838" s="5">
        <v>0</v>
      </c>
    </row>
    <row r="839" spans="1:7" x14ac:dyDescent="0.2">
      <c r="A839" t="str">
        <f t="shared" si="13"/>
        <v>Sales.6724 Operating Leases</v>
      </c>
      <c r="B839" s="4" t="s">
        <v>254</v>
      </c>
      <c r="C839" s="4" t="s">
        <v>82</v>
      </c>
      <c r="D839" s="5">
        <v>0</v>
      </c>
      <c r="E839" s="5">
        <v>0</v>
      </c>
      <c r="F839" s="5">
        <v>0</v>
      </c>
      <c r="G839" s="5">
        <v>0</v>
      </c>
    </row>
    <row r="840" spans="1:7" x14ac:dyDescent="0.2">
      <c r="A840" t="str">
        <f t="shared" si="13"/>
        <v>Sales.6725 · 2002 Cephas Warrant- Change</v>
      </c>
      <c r="B840" s="4" t="s">
        <v>254</v>
      </c>
      <c r="C840" s="4" t="s">
        <v>110</v>
      </c>
      <c r="D840" s="5">
        <v>0</v>
      </c>
      <c r="E840" s="5">
        <v>0</v>
      </c>
      <c r="F840" s="5">
        <v>0</v>
      </c>
      <c r="G840" s="5">
        <v>0</v>
      </c>
    </row>
    <row r="841" spans="1:7" x14ac:dyDescent="0.2">
      <c r="A841" t="str">
        <f t="shared" si="13"/>
        <v>Sales.6820 · Taxes</v>
      </c>
      <c r="B841" s="4" t="s">
        <v>254</v>
      </c>
      <c r="C841" s="4" t="s">
        <v>92</v>
      </c>
      <c r="D841" s="5">
        <v>0</v>
      </c>
      <c r="E841" s="5">
        <v>0</v>
      </c>
      <c r="F841" s="5">
        <v>0</v>
      </c>
      <c r="G841" s="5">
        <v>0</v>
      </c>
    </row>
    <row r="842" spans="1:7" x14ac:dyDescent="0.2">
      <c r="A842" t="str">
        <f t="shared" si="13"/>
        <v>Sales.6860 · State</v>
      </c>
      <c r="B842" s="4" t="s">
        <v>254</v>
      </c>
      <c r="C842" s="4" t="s">
        <v>93</v>
      </c>
      <c r="D842" s="5">
        <v>0</v>
      </c>
      <c r="E842" s="5">
        <v>0</v>
      </c>
      <c r="F842" s="5">
        <v>0</v>
      </c>
      <c r="G842" s="5">
        <v>0</v>
      </c>
    </row>
    <row r="843" spans="1:7" x14ac:dyDescent="0.2">
      <c r="A843" t="str">
        <f t="shared" si="13"/>
        <v>Sales.7010 · Interest Income</v>
      </c>
      <c r="B843" s="4" t="s">
        <v>254</v>
      </c>
      <c r="C843" s="4" t="s">
        <v>89</v>
      </c>
      <c r="D843" s="5">
        <v>0</v>
      </c>
      <c r="E843" s="5">
        <v>0</v>
      </c>
      <c r="F843" s="5">
        <v>0</v>
      </c>
      <c r="G843" s="5">
        <v>0</v>
      </c>
    </row>
    <row r="844" spans="1:7" x14ac:dyDescent="0.2">
      <c r="A844" t="str">
        <f t="shared" si="13"/>
        <v>Sales.7030 · Other Income</v>
      </c>
      <c r="B844" s="4" t="s">
        <v>254</v>
      </c>
      <c r="C844" s="4" t="s">
        <v>90</v>
      </c>
      <c r="D844" s="5">
        <v>0</v>
      </c>
      <c r="E844" s="5">
        <v>0</v>
      </c>
      <c r="F844" s="5">
        <v>0</v>
      </c>
      <c r="G844" s="5">
        <v>0</v>
      </c>
    </row>
    <row r="845" spans="1:7" x14ac:dyDescent="0.2">
      <c r="A845" t="str">
        <f t="shared" si="13"/>
        <v>Sales.8010 · Other Expenses</v>
      </c>
      <c r="B845" s="4" t="s">
        <v>254</v>
      </c>
      <c r="C845" s="4" t="s">
        <v>91</v>
      </c>
      <c r="D845" s="5">
        <v>0</v>
      </c>
      <c r="E845" s="5">
        <v>0</v>
      </c>
      <c r="F845" s="5">
        <v>0</v>
      </c>
      <c r="G845" s="5">
        <v>0</v>
      </c>
    </row>
    <row r="846" spans="1:7" x14ac:dyDescent="0.2">
      <c r="A846" t="str">
        <f t="shared" si="13"/>
        <v>Sales.Bad debt expense</v>
      </c>
      <c r="B846" s="4" t="s">
        <v>254</v>
      </c>
      <c r="C846" s="4" t="s">
        <v>50</v>
      </c>
      <c r="D846" s="5">
        <v>0</v>
      </c>
      <c r="E846" s="5">
        <v>0</v>
      </c>
      <c r="F846" s="5">
        <v>0</v>
      </c>
      <c r="G846" s="5">
        <v>0</v>
      </c>
    </row>
    <row r="847" spans="1:7" x14ac:dyDescent="0.2">
      <c r="A847" t="str">
        <f t="shared" si="13"/>
        <v>Sales.Bd of Directors Meeting Expense</v>
      </c>
      <c r="B847" s="4" t="s">
        <v>254</v>
      </c>
      <c r="C847" s="4" t="s">
        <v>20</v>
      </c>
      <c r="D847" s="5">
        <v>0</v>
      </c>
      <c r="E847" s="5">
        <v>0</v>
      </c>
      <c r="F847" s="5">
        <v>0</v>
      </c>
      <c r="G847" s="5">
        <v>0</v>
      </c>
    </row>
    <row r="848" spans="1:7" x14ac:dyDescent="0.2">
      <c r="A848" t="str">
        <f t="shared" si="13"/>
        <v>Sales.Bus Consulting</v>
      </c>
      <c r="B848" s="4" t="s">
        <v>254</v>
      </c>
      <c r="C848" s="4" t="s">
        <v>52</v>
      </c>
      <c r="D848" s="5">
        <v>0</v>
      </c>
      <c r="E848" s="5">
        <v>15000</v>
      </c>
      <c r="F848" s="5">
        <v>0</v>
      </c>
      <c r="G848" s="5">
        <v>30000</v>
      </c>
    </row>
    <row r="849" spans="1:7" x14ac:dyDescent="0.2">
      <c r="A849" t="str">
        <f t="shared" si="13"/>
        <v>Sales.Employee Training</v>
      </c>
      <c r="B849" s="4" t="s">
        <v>254</v>
      </c>
      <c r="C849" s="4" t="s">
        <v>64</v>
      </c>
      <c r="D849" s="5">
        <v>0</v>
      </c>
      <c r="E849" s="5">
        <v>0</v>
      </c>
      <c r="F849" s="5">
        <v>0</v>
      </c>
      <c r="G849" s="5">
        <v>0</v>
      </c>
    </row>
    <row r="850" spans="1:7" x14ac:dyDescent="0.2">
      <c r="A850" t="str">
        <f t="shared" si="13"/>
        <v>Sales.Graphics Arts</v>
      </c>
      <c r="B850" s="4" t="s">
        <v>254</v>
      </c>
      <c r="C850" s="4" t="s">
        <v>53</v>
      </c>
      <c r="D850" s="5">
        <v>0</v>
      </c>
      <c r="E850" s="5">
        <v>0</v>
      </c>
      <c r="F850" s="5">
        <v>0</v>
      </c>
      <c r="G850" s="5">
        <v>0</v>
      </c>
    </row>
    <row r="851" spans="1:7" x14ac:dyDescent="0.2">
      <c r="A851" t="str">
        <f t="shared" si="13"/>
        <v>Sales.IP Phone</v>
      </c>
      <c r="B851" s="4" t="s">
        <v>254</v>
      </c>
      <c r="C851" s="4" t="s">
        <v>45</v>
      </c>
      <c r="D851" s="5">
        <v>0</v>
      </c>
      <c r="E851" s="5">
        <v>0</v>
      </c>
      <c r="F851" s="5">
        <v>0</v>
      </c>
      <c r="G851" s="5">
        <v>243.28</v>
      </c>
    </row>
    <row r="852" spans="1:7" x14ac:dyDescent="0.2">
      <c r="A852" t="str">
        <f t="shared" si="13"/>
        <v>Sales.Marcom</v>
      </c>
      <c r="B852" s="4" t="s">
        <v>254</v>
      </c>
      <c r="C852" s="4" t="s">
        <v>111</v>
      </c>
      <c r="D852" s="5">
        <v>0</v>
      </c>
      <c r="E852" s="5">
        <v>0</v>
      </c>
      <c r="F852" s="5">
        <v>0</v>
      </c>
      <c r="G852" s="5">
        <v>0</v>
      </c>
    </row>
    <row r="853" spans="1:7" x14ac:dyDescent="0.2">
      <c r="A853" t="str">
        <f t="shared" si="13"/>
        <v>Sales.Marketing</v>
      </c>
      <c r="B853" s="4" t="s">
        <v>254</v>
      </c>
      <c r="C853" s="4" t="s">
        <v>28</v>
      </c>
      <c r="D853" s="5">
        <v>0</v>
      </c>
      <c r="E853" s="5">
        <v>0</v>
      </c>
      <c r="F853" s="5">
        <v>0</v>
      </c>
      <c r="G853" s="5">
        <v>0</v>
      </c>
    </row>
    <row r="854" spans="1:7" x14ac:dyDescent="0.2">
      <c r="A854" t="str">
        <f t="shared" si="13"/>
        <v>Sales.Misc Expense</v>
      </c>
      <c r="B854" s="4" t="s">
        <v>254</v>
      </c>
      <c r="C854" s="4" t="s">
        <v>112</v>
      </c>
      <c r="D854" s="5">
        <v>0</v>
      </c>
      <c r="E854" s="5">
        <v>0</v>
      </c>
      <c r="F854" s="5">
        <v>0</v>
      </c>
      <c r="G854" s="5">
        <v>0</v>
      </c>
    </row>
    <row r="855" spans="1:7" x14ac:dyDescent="0.2">
      <c r="A855" t="str">
        <f t="shared" si="13"/>
        <v>Sales.Miscellaneous Expense</v>
      </c>
      <c r="B855" s="4" t="s">
        <v>254</v>
      </c>
      <c r="C855" s="4" t="s">
        <v>113</v>
      </c>
      <c r="D855" s="5">
        <v>0</v>
      </c>
      <c r="E855" s="5">
        <v>0</v>
      </c>
      <c r="F855" s="5">
        <v>0</v>
      </c>
      <c r="G855" s="5">
        <v>0</v>
      </c>
    </row>
    <row r="856" spans="1:7" x14ac:dyDescent="0.2">
      <c r="A856" t="str">
        <f t="shared" si="13"/>
        <v>Sales.Other Reimbursed Expenses</v>
      </c>
      <c r="B856" s="4" t="s">
        <v>254</v>
      </c>
      <c r="C856" s="4" t="s">
        <v>114</v>
      </c>
      <c r="D856" s="5">
        <v>0</v>
      </c>
      <c r="E856" s="5">
        <v>0</v>
      </c>
      <c r="F856" s="5">
        <v>0</v>
      </c>
      <c r="G856" s="5">
        <v>0</v>
      </c>
    </row>
    <row r="857" spans="1:7" x14ac:dyDescent="0.2">
      <c r="A857" t="str">
        <f t="shared" si="13"/>
        <v>Sales.Platform</v>
      </c>
      <c r="B857" s="4" t="s">
        <v>254</v>
      </c>
      <c r="C857" s="4" t="s">
        <v>44</v>
      </c>
      <c r="D857" s="5">
        <v>0</v>
      </c>
      <c r="E857" s="5">
        <v>0</v>
      </c>
      <c r="F857" s="5">
        <v>0</v>
      </c>
      <c r="G857" s="5">
        <v>0</v>
      </c>
    </row>
    <row r="858" spans="1:7" x14ac:dyDescent="0.2">
      <c r="A858" t="str">
        <f t="shared" si="13"/>
        <v>Sales.Processing Fees</v>
      </c>
      <c r="B858" s="4" t="s">
        <v>254</v>
      </c>
      <c r="C858" s="4" t="s">
        <v>1</v>
      </c>
      <c r="D858" s="5">
        <v>0</v>
      </c>
      <c r="E858" s="5">
        <v>0</v>
      </c>
      <c r="F858" s="5">
        <v>0</v>
      </c>
      <c r="G858" s="5">
        <v>0</v>
      </c>
    </row>
    <row r="859" spans="1:7" x14ac:dyDescent="0.2">
      <c r="A859" t="str">
        <f t="shared" si="13"/>
        <v>Sales.Prod Dev - Other</v>
      </c>
      <c r="B859" s="4" t="s">
        <v>254</v>
      </c>
      <c r="C859" s="4" t="s">
        <v>46</v>
      </c>
      <c r="D859" s="5">
        <v>0</v>
      </c>
      <c r="E859" s="5">
        <v>0</v>
      </c>
      <c r="F859" s="5">
        <v>0</v>
      </c>
      <c r="G859" s="5">
        <v>0</v>
      </c>
    </row>
    <row r="860" spans="1:7" x14ac:dyDescent="0.2">
      <c r="A860" t="str">
        <f t="shared" si="13"/>
        <v>Sales.Product Devel-Equipment Rent</v>
      </c>
      <c r="B860" s="4" t="s">
        <v>254</v>
      </c>
      <c r="C860" s="4" t="s">
        <v>257</v>
      </c>
      <c r="D860" s="5">
        <v>0</v>
      </c>
      <c r="E860" s="5">
        <v>0</v>
      </c>
      <c r="F860" s="5">
        <v>0</v>
      </c>
      <c r="G860" s="5">
        <v>0</v>
      </c>
    </row>
    <row r="861" spans="1:7" x14ac:dyDescent="0.2">
      <c r="A861" t="str">
        <f t="shared" si="13"/>
        <v>Sales.Product Development</v>
      </c>
      <c r="B861" s="4" t="s">
        <v>254</v>
      </c>
      <c r="C861" s="4" t="s">
        <v>43</v>
      </c>
      <c r="D861" s="5">
        <v>0</v>
      </c>
      <c r="E861" s="5">
        <v>0</v>
      </c>
      <c r="F861" s="5">
        <v>0</v>
      </c>
      <c r="G861" s="5">
        <v>0</v>
      </c>
    </row>
    <row r="862" spans="1:7" x14ac:dyDescent="0.2">
      <c r="A862" t="str">
        <f t="shared" si="13"/>
        <v>Sales.Project Materials</v>
      </c>
      <c r="B862" s="4" t="s">
        <v>254</v>
      </c>
      <c r="C862" s="4" t="s">
        <v>65</v>
      </c>
      <c r="D862" s="5">
        <v>0</v>
      </c>
      <c r="E862" s="5">
        <v>0</v>
      </c>
      <c r="F862" s="5">
        <v>0</v>
      </c>
      <c r="G862" s="5">
        <v>0</v>
      </c>
    </row>
    <row r="863" spans="1:7" x14ac:dyDescent="0.2">
      <c r="A863" t="str">
        <f t="shared" si="13"/>
        <v>Sales.Recruiting Fees</v>
      </c>
      <c r="B863" s="4" t="s">
        <v>254</v>
      </c>
      <c r="C863" s="4" t="s">
        <v>54</v>
      </c>
      <c r="D863" s="5">
        <v>0</v>
      </c>
      <c r="E863" s="5">
        <v>0</v>
      </c>
      <c r="F863" s="5">
        <v>0</v>
      </c>
      <c r="G863" s="5">
        <v>10000</v>
      </c>
    </row>
    <row r="864" spans="1:7" x14ac:dyDescent="0.2">
      <c r="A864" t="str">
        <f t="shared" si="13"/>
        <v>Sales.Tax Federal</v>
      </c>
      <c r="B864" s="4" t="s">
        <v>254</v>
      </c>
      <c r="C864" s="4" t="s">
        <v>2</v>
      </c>
      <c r="D864" s="5">
        <v>0</v>
      </c>
      <c r="E864" s="5">
        <v>8251.43</v>
      </c>
      <c r="F864" s="5">
        <v>0</v>
      </c>
      <c r="G864" s="5">
        <v>17314.96</v>
      </c>
    </row>
    <row r="865" spans="1:7" x14ac:dyDescent="0.2">
      <c r="A865" t="str">
        <f t="shared" si="13"/>
        <v>Sales.Tax State</v>
      </c>
      <c r="B865" s="4" t="s">
        <v>254</v>
      </c>
      <c r="C865" s="4" t="s">
        <v>3</v>
      </c>
      <c r="D865" s="5">
        <v>0</v>
      </c>
      <c r="E865" s="5">
        <v>1109.08</v>
      </c>
      <c r="F865" s="5">
        <v>0</v>
      </c>
      <c r="G865" s="5">
        <v>3908.41</v>
      </c>
    </row>
    <row r="866" spans="1:7" x14ac:dyDescent="0.2">
      <c r="A866" t="str">
        <f t="shared" si="13"/>
        <v>Sales.Training</v>
      </c>
      <c r="B866" s="4" t="s">
        <v>254</v>
      </c>
      <c r="C866" s="4" t="s">
        <v>66</v>
      </c>
      <c r="D866" s="5">
        <v>0</v>
      </c>
      <c r="E866" s="5">
        <v>0</v>
      </c>
      <c r="F866" s="5">
        <v>0</v>
      </c>
      <c r="G866" s="5">
        <v>0</v>
      </c>
    </row>
    <row r="867" spans="1:7" x14ac:dyDescent="0.2">
      <c r="A867" t="str">
        <f t="shared" si="13"/>
        <v>Sales.Travel &amp; Entertainment - Meals</v>
      </c>
      <c r="B867" s="4" t="s">
        <v>254</v>
      </c>
      <c r="C867" s="4" t="s">
        <v>21</v>
      </c>
      <c r="D867" s="5">
        <v>0</v>
      </c>
      <c r="E867" s="5">
        <v>0</v>
      </c>
      <c r="F867" s="5">
        <v>0</v>
      </c>
      <c r="G867" s="5"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showGridLines="0" tabSelected="1" zoomScaleNormal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I1"/>
    </sheetView>
  </sheetViews>
  <sheetFormatPr defaultRowHeight="12.75" x14ac:dyDescent="0.2"/>
  <cols>
    <col min="1" max="1" width="5" customWidth="1"/>
    <col min="2" max="2" width="21.140625" customWidth="1"/>
    <col min="3" max="3" width="9.28515625" customWidth="1"/>
    <col min="4" max="4" width="9" customWidth="1"/>
    <col min="5" max="5" width="8.28515625" style="9" customWidth="1"/>
    <col min="6" max="6" width="3.5703125" customWidth="1"/>
    <col min="7" max="8" width="9" customWidth="1"/>
    <col min="9" max="9" width="9.42578125" style="9" customWidth="1"/>
  </cols>
  <sheetData>
    <row r="1" spans="1:9" ht="18.75" x14ac:dyDescent="0.3">
      <c r="A1" s="31" t="s">
        <v>287</v>
      </c>
      <c r="B1" s="31"/>
      <c r="C1" s="31"/>
      <c r="D1" s="31"/>
      <c r="E1" s="31"/>
      <c r="F1" s="31"/>
      <c r="G1" s="31"/>
      <c r="H1" s="31"/>
      <c r="I1" s="31"/>
    </row>
    <row r="2" spans="1:9" ht="15.75" x14ac:dyDescent="0.25">
      <c r="A2" s="32" t="s">
        <v>288</v>
      </c>
      <c r="B2" s="32"/>
      <c r="C2" s="32"/>
      <c r="D2" s="32"/>
      <c r="E2" s="32"/>
      <c r="F2" s="32"/>
      <c r="G2" s="32"/>
      <c r="H2" s="32"/>
      <c r="I2" s="32"/>
    </row>
    <row r="3" spans="1:9" x14ac:dyDescent="0.2">
      <c r="A3" s="1"/>
      <c r="B3" s="13"/>
      <c r="C3" s="30" t="s">
        <v>98</v>
      </c>
      <c r="D3" s="30"/>
      <c r="E3" s="30"/>
      <c r="F3" s="14"/>
      <c r="G3" s="30" t="s">
        <v>284</v>
      </c>
      <c r="H3" s="30"/>
      <c r="I3" s="30"/>
    </row>
    <row r="4" spans="1:9" s="10" customFormat="1" ht="36.75" customHeight="1" x14ac:dyDescent="0.2">
      <c r="A4" s="35" t="s">
        <v>265</v>
      </c>
      <c r="B4" s="35"/>
      <c r="C4" s="15" t="s">
        <v>96</v>
      </c>
      <c r="D4" s="15" t="s">
        <v>97</v>
      </c>
      <c r="E4" s="16" t="s">
        <v>285</v>
      </c>
      <c r="F4" s="17"/>
      <c r="G4" s="15" t="s">
        <v>96</v>
      </c>
      <c r="H4" s="15" t="s">
        <v>97</v>
      </c>
      <c r="I4" s="16" t="s">
        <v>285</v>
      </c>
    </row>
    <row r="5" spans="1:9" x14ac:dyDescent="0.2">
      <c r="A5" s="33" t="s">
        <v>0</v>
      </c>
      <c r="B5" s="18" t="s">
        <v>264</v>
      </c>
      <c r="C5" s="19">
        <v>120000</v>
      </c>
      <c r="D5" s="19">
        <v>115000</v>
      </c>
      <c r="E5" s="19">
        <f>+C5-D5</f>
        <v>5000</v>
      </c>
      <c r="F5" s="20"/>
      <c r="G5" s="19">
        <f>C5*6</f>
        <v>720000</v>
      </c>
      <c r="H5" s="19">
        <v>710000</v>
      </c>
      <c r="I5" s="19">
        <f>+G5-H5</f>
        <v>10000</v>
      </c>
    </row>
    <row r="6" spans="1:9" x14ac:dyDescent="0.2">
      <c r="A6" s="33"/>
      <c r="B6" s="18" t="s">
        <v>266</v>
      </c>
      <c r="C6" s="19">
        <v>1000</v>
      </c>
      <c r="D6" s="19">
        <v>1000</v>
      </c>
      <c r="E6" s="19">
        <f>+C6-D6</f>
        <v>0</v>
      </c>
      <c r="F6" s="20"/>
      <c r="G6" s="19">
        <f>C6*6</f>
        <v>6000</v>
      </c>
      <c r="H6" s="19">
        <v>5000</v>
      </c>
      <c r="I6" s="19">
        <f>+G6-H6</f>
        <v>1000</v>
      </c>
    </row>
    <row r="7" spans="1:9" x14ac:dyDescent="0.2">
      <c r="A7" s="33"/>
      <c r="B7" s="18" t="s">
        <v>267</v>
      </c>
      <c r="C7" s="19">
        <v>1500</v>
      </c>
      <c r="D7" s="19">
        <v>5000</v>
      </c>
      <c r="E7" s="19">
        <f>+C7-D7</f>
        <v>-3500</v>
      </c>
      <c r="F7" s="20"/>
      <c r="G7" s="19">
        <f>C7*6</f>
        <v>9000</v>
      </c>
      <c r="H7" s="19">
        <v>28500</v>
      </c>
      <c r="I7" s="19">
        <f>+G7-H7</f>
        <v>-19500</v>
      </c>
    </row>
    <row r="8" spans="1:9" x14ac:dyDescent="0.2">
      <c r="A8" s="34"/>
      <c r="B8" s="21" t="s">
        <v>8</v>
      </c>
      <c r="C8" s="22">
        <f>SUM(C5:C7)</f>
        <v>122500</v>
      </c>
      <c r="D8" s="22">
        <f>SUM(D5:D7)</f>
        <v>121000</v>
      </c>
      <c r="E8" s="22">
        <f>+C8-D8</f>
        <v>1500</v>
      </c>
      <c r="F8" s="20"/>
      <c r="G8" s="22">
        <f>SUM(G5:G7)</f>
        <v>735000</v>
      </c>
      <c r="H8" s="22">
        <f>SUM(H5:H7)</f>
        <v>743500</v>
      </c>
      <c r="I8" s="22">
        <f>+G8-H8</f>
        <v>-8500</v>
      </c>
    </row>
    <row r="9" spans="1:9" x14ac:dyDescent="0.2">
      <c r="A9" s="12"/>
      <c r="B9" s="21"/>
      <c r="C9" s="20"/>
      <c r="D9" s="20"/>
      <c r="E9" s="20"/>
      <c r="F9" s="20"/>
      <c r="G9" s="20"/>
      <c r="H9" s="20"/>
      <c r="I9" s="20"/>
    </row>
    <row r="10" spans="1:9" ht="12.75" customHeight="1" x14ac:dyDescent="0.2">
      <c r="A10" s="36" t="s">
        <v>9</v>
      </c>
      <c r="B10" s="18" t="s">
        <v>268</v>
      </c>
      <c r="C10" s="19">
        <v>300</v>
      </c>
      <c r="D10" s="19">
        <v>350</v>
      </c>
      <c r="E10" s="19">
        <f>+C10-D10</f>
        <v>-50</v>
      </c>
      <c r="F10" s="20"/>
      <c r="G10" s="19">
        <f>C10*6</f>
        <v>1800</v>
      </c>
      <c r="H10" s="19">
        <v>1500</v>
      </c>
      <c r="I10" s="19">
        <f>+G10-H10</f>
        <v>300</v>
      </c>
    </row>
    <row r="11" spans="1:9" x14ac:dyDescent="0.2">
      <c r="A11" s="33"/>
      <c r="B11" s="18" t="s">
        <v>269</v>
      </c>
      <c r="C11" s="19">
        <v>50</v>
      </c>
      <c r="D11" s="19">
        <v>70</v>
      </c>
      <c r="E11" s="19">
        <f>+C11-D11</f>
        <v>-20</v>
      </c>
      <c r="F11" s="20"/>
      <c r="G11" s="19">
        <f>C11*6</f>
        <v>300</v>
      </c>
      <c r="H11" s="19">
        <v>150</v>
      </c>
      <c r="I11" s="19">
        <f>+G11-H11</f>
        <v>150</v>
      </c>
    </row>
    <row r="12" spans="1:9" x14ac:dyDescent="0.2">
      <c r="A12" s="33"/>
      <c r="B12" s="18" t="s">
        <v>270</v>
      </c>
      <c r="C12" s="19">
        <v>100</v>
      </c>
      <c r="D12" s="19">
        <v>250</v>
      </c>
      <c r="E12" s="19">
        <f>+C12-D12</f>
        <v>-150</v>
      </c>
      <c r="F12" s="20"/>
      <c r="G12" s="19">
        <f>C12*6</f>
        <v>600</v>
      </c>
      <c r="H12" s="19">
        <v>400</v>
      </c>
      <c r="I12" s="19">
        <f>+G12-H12</f>
        <v>200</v>
      </c>
    </row>
    <row r="13" spans="1:9" x14ac:dyDescent="0.2">
      <c r="A13" s="34"/>
      <c r="B13" s="21" t="s">
        <v>18</v>
      </c>
      <c r="C13" s="22">
        <f>SUM(C10:C12)</f>
        <v>450</v>
      </c>
      <c r="D13" s="22">
        <f>SUM(D10:D12)</f>
        <v>670</v>
      </c>
      <c r="E13" s="22">
        <f>+C13-D13</f>
        <v>-220</v>
      </c>
      <c r="F13" s="20"/>
      <c r="G13" s="22">
        <f>SUM(G10:G12)</f>
        <v>2700</v>
      </c>
      <c r="H13" s="22">
        <f>SUM(H10:H12)</f>
        <v>2050</v>
      </c>
      <c r="I13" s="22">
        <f>+G13-H13</f>
        <v>650</v>
      </c>
    </row>
    <row r="14" spans="1:9" x14ac:dyDescent="0.2">
      <c r="A14" s="12"/>
      <c r="B14" s="23"/>
      <c r="C14" s="20"/>
      <c r="D14" s="20"/>
      <c r="E14" s="20"/>
      <c r="F14" s="20"/>
      <c r="G14" s="20"/>
      <c r="H14" s="20"/>
      <c r="I14" s="20"/>
    </row>
    <row r="15" spans="1:9" x14ac:dyDescent="0.2">
      <c r="A15" s="33" t="s">
        <v>19</v>
      </c>
      <c r="B15" s="23" t="s">
        <v>271</v>
      </c>
      <c r="C15" s="19">
        <v>100</v>
      </c>
      <c r="D15" s="19">
        <v>70</v>
      </c>
      <c r="E15" s="19">
        <f>+C15-D15</f>
        <v>30</v>
      </c>
      <c r="F15" s="20"/>
      <c r="G15" s="19">
        <f>C15*6</f>
        <v>600</v>
      </c>
      <c r="H15" s="19">
        <v>700</v>
      </c>
      <c r="I15" s="19">
        <f>+G15-H15</f>
        <v>-100</v>
      </c>
    </row>
    <row r="16" spans="1:9" x14ac:dyDescent="0.2">
      <c r="A16" s="33"/>
      <c r="B16" s="23" t="s">
        <v>272</v>
      </c>
      <c r="C16" s="19">
        <v>250</v>
      </c>
      <c r="D16" s="19">
        <v>200</v>
      </c>
      <c r="E16" s="19">
        <f>+C16-D16</f>
        <v>50</v>
      </c>
      <c r="F16" s="20"/>
      <c r="G16" s="19">
        <f>C16*6</f>
        <v>1500</v>
      </c>
      <c r="H16" s="19">
        <v>1400</v>
      </c>
      <c r="I16" s="19">
        <f>+G16-H16</f>
        <v>100</v>
      </c>
    </row>
    <row r="17" spans="1:9" x14ac:dyDescent="0.2">
      <c r="A17" s="33"/>
      <c r="B17" s="23" t="s">
        <v>273</v>
      </c>
      <c r="C17" s="19">
        <v>150</v>
      </c>
      <c r="D17" s="19">
        <v>125</v>
      </c>
      <c r="E17" s="19">
        <f>+C17-D17</f>
        <v>25</v>
      </c>
      <c r="F17" s="20"/>
      <c r="G17" s="19">
        <f>C17*6</f>
        <v>900</v>
      </c>
      <c r="H17" s="19">
        <v>800</v>
      </c>
      <c r="I17" s="19">
        <f>+G17-H17</f>
        <v>100</v>
      </c>
    </row>
    <row r="18" spans="1:9" x14ac:dyDescent="0.2">
      <c r="A18" s="33"/>
      <c r="B18" s="23" t="s">
        <v>274</v>
      </c>
      <c r="C18" s="19">
        <v>500</v>
      </c>
      <c r="D18" s="19">
        <v>750</v>
      </c>
      <c r="E18" s="19">
        <f>+C18-D18</f>
        <v>-250</v>
      </c>
      <c r="F18" s="20"/>
      <c r="G18" s="19">
        <f>C18*6</f>
        <v>3000</v>
      </c>
      <c r="H18" s="19">
        <v>7200</v>
      </c>
      <c r="I18" s="19">
        <f>+G18-H18</f>
        <v>-4200</v>
      </c>
    </row>
    <row r="19" spans="1:9" x14ac:dyDescent="0.2">
      <c r="A19" s="34"/>
      <c r="B19" s="24" t="s">
        <v>27</v>
      </c>
      <c r="C19" s="22">
        <f>SUM(C15:C18)</f>
        <v>1000</v>
      </c>
      <c r="D19" s="22">
        <f>SUM(D15:D18)</f>
        <v>1145</v>
      </c>
      <c r="E19" s="22">
        <f>+C19-D19</f>
        <v>-145</v>
      </c>
      <c r="F19" s="20"/>
      <c r="G19" s="22">
        <f>SUM(G15:G18)</f>
        <v>6000</v>
      </c>
      <c r="H19" s="22">
        <f>SUM(H15:H18)</f>
        <v>10100</v>
      </c>
      <c r="I19" s="22">
        <f>+G19-H19</f>
        <v>-4100</v>
      </c>
    </row>
    <row r="20" spans="1:9" x14ac:dyDescent="0.2">
      <c r="A20" s="12"/>
      <c r="B20" s="25"/>
      <c r="C20" s="20"/>
      <c r="D20" s="20"/>
      <c r="E20" s="20"/>
      <c r="F20" s="20"/>
      <c r="G20" s="20"/>
      <c r="H20" s="20"/>
      <c r="I20" s="20"/>
    </row>
    <row r="21" spans="1:9" ht="12.75" customHeight="1" x14ac:dyDescent="0.2">
      <c r="A21" s="33" t="s">
        <v>286</v>
      </c>
      <c r="B21" s="18" t="s">
        <v>54</v>
      </c>
      <c r="C21" s="19">
        <v>750</v>
      </c>
      <c r="D21" s="19">
        <v>800</v>
      </c>
      <c r="E21" s="19">
        <f>+C21-D21</f>
        <v>-50</v>
      </c>
      <c r="F21" s="20"/>
      <c r="G21" s="19">
        <f>C21*6</f>
        <v>4500</v>
      </c>
      <c r="H21" s="19">
        <v>4700</v>
      </c>
      <c r="I21" s="19">
        <f>+G21-H21</f>
        <v>-200</v>
      </c>
    </row>
    <row r="22" spans="1:9" x14ac:dyDescent="0.2">
      <c r="A22" s="33"/>
      <c r="B22" s="18" t="s">
        <v>51</v>
      </c>
      <c r="C22" s="19">
        <v>200</v>
      </c>
      <c r="D22" s="19">
        <v>100</v>
      </c>
      <c r="E22" s="19">
        <f>+C22-D22</f>
        <v>100</v>
      </c>
      <c r="F22" s="20"/>
      <c r="G22" s="19">
        <f>C22*6</f>
        <v>1200</v>
      </c>
      <c r="H22" s="19">
        <v>700</v>
      </c>
      <c r="I22" s="19">
        <f>+G22-H22</f>
        <v>500</v>
      </c>
    </row>
    <row r="23" spans="1:9" x14ac:dyDescent="0.2">
      <c r="A23" s="33"/>
      <c r="B23" s="18" t="s">
        <v>275</v>
      </c>
      <c r="C23" s="19">
        <v>75</v>
      </c>
      <c r="D23" s="19">
        <f>IF(ISERROR(VLOOKUP(CONCATENATE(#REF!,".",$B23),Data!$A$3:$G$900,' Example Buget'!#REF!,FALSE)),0,VLOOKUP(CONCATENATE(#REF!,".",$B23),Data!$A$3:$G$900,' Example Buget'!#REF!,FALSE))</f>
        <v>0</v>
      </c>
      <c r="E23" s="19">
        <f>+C23-D23</f>
        <v>75</v>
      </c>
      <c r="F23" s="20"/>
      <c r="G23" s="19">
        <f>C23*6</f>
        <v>450</v>
      </c>
      <c r="H23" s="19">
        <v>100</v>
      </c>
      <c r="I23" s="19">
        <f>+G23-H23</f>
        <v>350</v>
      </c>
    </row>
    <row r="24" spans="1:9" x14ac:dyDescent="0.2">
      <c r="A24" s="34"/>
      <c r="B24" s="21" t="s">
        <v>58</v>
      </c>
      <c r="C24" s="22">
        <f>SUM(C21:C23)</f>
        <v>1025</v>
      </c>
      <c r="D24" s="22">
        <f>SUM(D21:D23)</f>
        <v>900</v>
      </c>
      <c r="E24" s="22">
        <f>+C24-D24</f>
        <v>125</v>
      </c>
      <c r="F24" s="20"/>
      <c r="G24" s="22">
        <f>SUM(G21:G23)</f>
        <v>6150</v>
      </c>
      <c r="H24" s="22">
        <f>SUM(H21:H23)</f>
        <v>5500</v>
      </c>
      <c r="I24" s="22">
        <f>+G24-H24</f>
        <v>650</v>
      </c>
    </row>
    <row r="25" spans="1:9" x14ac:dyDescent="0.2">
      <c r="A25" s="12"/>
      <c r="B25" s="26"/>
      <c r="C25" s="20"/>
      <c r="D25" s="20"/>
      <c r="E25" s="20"/>
      <c r="F25" s="20"/>
      <c r="G25" s="20"/>
      <c r="H25" s="20"/>
      <c r="I25" s="20"/>
    </row>
    <row r="26" spans="1:9" ht="12.75" customHeight="1" x14ac:dyDescent="0.2">
      <c r="A26" s="33" t="s">
        <v>63</v>
      </c>
      <c r="B26" s="18" t="s">
        <v>64</v>
      </c>
      <c r="C26" s="19">
        <v>400</v>
      </c>
      <c r="D26" s="19">
        <v>500</v>
      </c>
      <c r="E26" s="19">
        <f t="shared" ref="E26:E36" si="0">+C26-D26</f>
        <v>-100</v>
      </c>
      <c r="F26" s="20"/>
      <c r="G26" s="19">
        <f t="shared" ref="G26:G36" si="1">C26*6</f>
        <v>2400</v>
      </c>
      <c r="H26" s="19">
        <v>3000</v>
      </c>
      <c r="I26" s="19">
        <f t="shared" ref="I26:I36" si="2">+G26-H26</f>
        <v>-600</v>
      </c>
    </row>
    <row r="27" spans="1:9" ht="12.75" customHeight="1" x14ac:dyDescent="0.2">
      <c r="A27" s="33"/>
      <c r="B27" s="18" t="s">
        <v>113</v>
      </c>
      <c r="C27" s="19">
        <v>200</v>
      </c>
      <c r="D27" s="19">
        <v>150</v>
      </c>
      <c r="E27" s="19">
        <f t="shared" si="0"/>
        <v>50</v>
      </c>
      <c r="F27" s="20"/>
      <c r="G27" s="19">
        <f t="shared" si="1"/>
        <v>1200</v>
      </c>
      <c r="H27" s="19">
        <v>1500</v>
      </c>
      <c r="I27" s="19">
        <f t="shared" si="2"/>
        <v>-300</v>
      </c>
    </row>
    <row r="28" spans="1:9" x14ac:dyDescent="0.2">
      <c r="A28" s="33"/>
      <c r="B28" s="18" t="s">
        <v>65</v>
      </c>
      <c r="C28" s="19">
        <v>100</v>
      </c>
      <c r="D28" s="19">
        <v>250</v>
      </c>
      <c r="E28" s="19">
        <f t="shared" si="0"/>
        <v>-150</v>
      </c>
      <c r="F28" s="20"/>
      <c r="G28" s="19">
        <f t="shared" si="1"/>
        <v>600</v>
      </c>
      <c r="H28" s="19">
        <v>400</v>
      </c>
      <c r="I28" s="19">
        <f t="shared" si="2"/>
        <v>200</v>
      </c>
    </row>
    <row r="29" spans="1:9" x14ac:dyDescent="0.2">
      <c r="A29" s="33"/>
      <c r="B29" s="18" t="s">
        <v>276</v>
      </c>
      <c r="C29" s="19">
        <v>50</v>
      </c>
      <c r="D29" s="19">
        <f>IF(ISERROR(VLOOKUP(CONCATENATE(#REF!,".",$B29),Data!$A$3:$G$900,' Example Buget'!#REF!,FALSE)),0,VLOOKUP(CONCATENATE(#REF!,".",$B29),Data!$A$3:$G$900,' Example Buget'!#REF!,FALSE))</f>
        <v>0</v>
      </c>
      <c r="E29" s="19">
        <f t="shared" si="0"/>
        <v>50</v>
      </c>
      <c r="F29" s="20"/>
      <c r="G29" s="19">
        <f t="shared" si="1"/>
        <v>300</v>
      </c>
      <c r="H29" s="19">
        <f>IF(ISERROR(VLOOKUP(CONCATENATE(#REF!,".",$B29),Data!$A$3:$G$900,' Example Buget'!#REF!,FALSE)),0,VLOOKUP(CONCATENATE(#REF!,".",$B29),Data!$A$3:$G$900,' Example Buget'!#REF!,FALSE))</f>
        <v>0</v>
      </c>
      <c r="I29" s="19">
        <f t="shared" si="2"/>
        <v>300</v>
      </c>
    </row>
    <row r="30" spans="1:9" x14ac:dyDescent="0.2">
      <c r="A30" s="33"/>
      <c r="B30" s="18" t="s">
        <v>277</v>
      </c>
      <c r="C30" s="19">
        <v>50</v>
      </c>
      <c r="D30" s="19">
        <v>45</v>
      </c>
      <c r="E30" s="19">
        <f t="shared" si="0"/>
        <v>5</v>
      </c>
      <c r="F30" s="20"/>
      <c r="G30" s="19">
        <f t="shared" si="1"/>
        <v>300</v>
      </c>
      <c r="H30" s="19">
        <v>270</v>
      </c>
      <c r="I30" s="19">
        <f t="shared" si="2"/>
        <v>30</v>
      </c>
    </row>
    <row r="31" spans="1:9" x14ac:dyDescent="0.2">
      <c r="A31" s="33"/>
      <c r="B31" s="18" t="s">
        <v>278</v>
      </c>
      <c r="C31" s="19">
        <v>800</v>
      </c>
      <c r="D31" s="19">
        <v>800</v>
      </c>
      <c r="E31" s="19">
        <f t="shared" si="0"/>
        <v>0</v>
      </c>
      <c r="F31" s="20"/>
      <c r="G31" s="19">
        <f t="shared" si="1"/>
        <v>4800</v>
      </c>
      <c r="H31" s="19">
        <v>5000</v>
      </c>
      <c r="I31" s="19">
        <f t="shared" si="2"/>
        <v>-200</v>
      </c>
    </row>
    <row r="32" spans="1:9" x14ac:dyDescent="0.2">
      <c r="A32" s="33"/>
      <c r="B32" s="18" t="s">
        <v>279</v>
      </c>
      <c r="C32" s="19">
        <v>100</v>
      </c>
      <c r="D32" s="19">
        <v>50</v>
      </c>
      <c r="E32" s="19">
        <f t="shared" si="0"/>
        <v>50</v>
      </c>
      <c r="F32" s="20"/>
      <c r="G32" s="19">
        <f t="shared" si="1"/>
        <v>600</v>
      </c>
      <c r="H32" s="19">
        <v>500</v>
      </c>
      <c r="I32" s="19">
        <f t="shared" si="2"/>
        <v>100</v>
      </c>
    </row>
    <row r="33" spans="1:11" x14ac:dyDescent="0.2">
      <c r="A33" s="33"/>
      <c r="B33" s="18" t="s">
        <v>280</v>
      </c>
      <c r="C33" s="19">
        <v>200</v>
      </c>
      <c r="D33" s="19">
        <v>200</v>
      </c>
      <c r="E33" s="19">
        <f t="shared" si="0"/>
        <v>0</v>
      </c>
      <c r="F33" s="20"/>
      <c r="G33" s="19">
        <f t="shared" si="1"/>
        <v>1200</v>
      </c>
      <c r="H33" s="19">
        <v>1200</v>
      </c>
      <c r="I33" s="19">
        <f t="shared" si="2"/>
        <v>0</v>
      </c>
    </row>
    <row r="34" spans="1:11" x14ac:dyDescent="0.2">
      <c r="A34" s="33"/>
      <c r="B34" s="18" t="s">
        <v>281</v>
      </c>
      <c r="C34" s="19">
        <v>200</v>
      </c>
      <c r="D34" s="19">
        <v>200</v>
      </c>
      <c r="E34" s="19">
        <f t="shared" si="0"/>
        <v>0</v>
      </c>
      <c r="F34" s="20"/>
      <c r="G34" s="19">
        <f t="shared" si="1"/>
        <v>1200</v>
      </c>
      <c r="H34" s="19">
        <v>1200</v>
      </c>
      <c r="I34" s="19">
        <f t="shared" si="2"/>
        <v>0</v>
      </c>
    </row>
    <row r="35" spans="1:11" x14ac:dyDescent="0.2">
      <c r="A35" s="33"/>
      <c r="B35" s="18" t="s">
        <v>282</v>
      </c>
      <c r="C35" s="19">
        <v>300</v>
      </c>
      <c r="D35" s="19">
        <v>300</v>
      </c>
      <c r="E35" s="19">
        <f t="shared" si="0"/>
        <v>0</v>
      </c>
      <c r="F35" s="20"/>
      <c r="G35" s="19">
        <f t="shared" si="1"/>
        <v>1800</v>
      </c>
      <c r="H35" s="19">
        <v>1800</v>
      </c>
      <c r="I35" s="19">
        <f t="shared" si="2"/>
        <v>0</v>
      </c>
    </row>
    <row r="36" spans="1:11" x14ac:dyDescent="0.2">
      <c r="A36" s="33"/>
      <c r="B36" s="18" t="s">
        <v>283</v>
      </c>
      <c r="C36" s="19">
        <v>100</v>
      </c>
      <c r="D36" s="19">
        <v>150</v>
      </c>
      <c r="E36" s="19">
        <f t="shared" si="0"/>
        <v>-50</v>
      </c>
      <c r="F36" s="20"/>
      <c r="G36" s="19">
        <f t="shared" si="1"/>
        <v>600</v>
      </c>
      <c r="H36" s="19">
        <v>700</v>
      </c>
      <c r="I36" s="19">
        <f t="shared" si="2"/>
        <v>-100</v>
      </c>
    </row>
    <row r="37" spans="1:11" x14ac:dyDescent="0.2">
      <c r="A37" s="34"/>
      <c r="B37" s="21" t="s">
        <v>83</v>
      </c>
      <c r="C37" s="22">
        <f>SUM(C26:C36)</f>
        <v>2500</v>
      </c>
      <c r="D37" s="22">
        <f>SUM(D26:D36)</f>
        <v>2645</v>
      </c>
      <c r="E37" s="22">
        <f>+C37-D37</f>
        <v>-145</v>
      </c>
      <c r="F37" s="20"/>
      <c r="G37" s="22">
        <f>SUM(G26:G36)</f>
        <v>15000</v>
      </c>
      <c r="H37" s="22">
        <f>SUM(H26:H36)</f>
        <v>15570</v>
      </c>
      <c r="I37" s="22">
        <f>+G37-H37</f>
        <v>-570</v>
      </c>
    </row>
    <row r="38" spans="1:11" x14ac:dyDescent="0.2">
      <c r="A38" s="27"/>
      <c r="B38" s="28"/>
      <c r="C38" s="20"/>
      <c r="D38" s="20"/>
      <c r="E38" s="20"/>
      <c r="F38" s="20"/>
      <c r="G38" s="20"/>
      <c r="H38" s="20"/>
      <c r="I38" s="20"/>
    </row>
    <row r="39" spans="1:11" x14ac:dyDescent="0.2">
      <c r="A39" s="27"/>
      <c r="B39" s="29" t="s">
        <v>84</v>
      </c>
      <c r="C39" s="22">
        <f>+C37+C24+C19+C13+C8</f>
        <v>127475</v>
      </c>
      <c r="D39" s="22">
        <f>+D37+D24+D19+D13+D8</f>
        <v>126360</v>
      </c>
      <c r="E39" s="22">
        <f>+C39-D39</f>
        <v>1115</v>
      </c>
      <c r="F39" s="20"/>
      <c r="G39" s="22">
        <f>+G37+G24+G19+G13+G8</f>
        <v>764850</v>
      </c>
      <c r="H39" s="22">
        <f>+H37+H24+H19+H13+H8</f>
        <v>776720</v>
      </c>
      <c r="I39" s="22">
        <f>+G39-H39</f>
        <v>-11870</v>
      </c>
    </row>
    <row r="40" spans="1:11" x14ac:dyDescent="0.2">
      <c r="A40" s="2"/>
      <c r="B40" s="1"/>
      <c r="C40" s="8"/>
      <c r="D40" s="8"/>
      <c r="E40" s="8"/>
      <c r="F40" s="8"/>
      <c r="G40" s="8"/>
      <c r="H40" s="8"/>
      <c r="I40" s="8"/>
      <c r="K40" s="11"/>
    </row>
    <row r="41" spans="1:11" x14ac:dyDescent="0.2">
      <c r="C41" s="7"/>
      <c r="D41" s="7"/>
      <c r="F41" s="7"/>
      <c r="G41" s="7"/>
      <c r="H41" s="7"/>
    </row>
    <row r="42" spans="1:11" x14ac:dyDescent="0.2">
      <c r="C42" s="7"/>
      <c r="D42" s="7"/>
      <c r="F42" s="7"/>
      <c r="G42" s="7"/>
      <c r="H42" s="7"/>
    </row>
    <row r="43" spans="1:11" x14ac:dyDescent="0.2">
      <c r="C43" s="7"/>
      <c r="D43" s="7"/>
      <c r="F43" s="7"/>
      <c r="G43" s="7"/>
      <c r="H43" s="7"/>
    </row>
    <row r="44" spans="1:11" x14ac:dyDescent="0.2">
      <c r="C44" s="7"/>
      <c r="D44" s="7"/>
      <c r="F44" s="7"/>
      <c r="G44" s="7"/>
      <c r="H44" s="7"/>
    </row>
    <row r="45" spans="1:11" x14ac:dyDescent="0.2">
      <c r="C45" s="7"/>
      <c r="D45" s="7"/>
      <c r="F45" s="7"/>
      <c r="G45" s="7"/>
      <c r="H45" s="7"/>
    </row>
    <row r="46" spans="1:11" x14ac:dyDescent="0.2">
      <c r="C46" s="7"/>
      <c r="D46" s="7"/>
      <c r="F46" s="7"/>
      <c r="G46" s="7"/>
      <c r="H46" s="7"/>
    </row>
    <row r="47" spans="1:11" x14ac:dyDescent="0.2">
      <c r="C47" s="7"/>
      <c r="D47" s="7"/>
      <c r="F47" s="7"/>
      <c r="G47" s="7"/>
      <c r="H47" s="7"/>
    </row>
    <row r="48" spans="1:11" x14ac:dyDescent="0.2">
      <c r="C48" s="7"/>
      <c r="D48" s="7"/>
      <c r="F48" s="7"/>
      <c r="G48" s="7"/>
      <c r="H48" s="7"/>
    </row>
    <row r="49" spans="3:8" x14ac:dyDescent="0.2">
      <c r="C49" s="7"/>
      <c r="D49" s="7"/>
      <c r="F49" s="7"/>
      <c r="G49" s="7"/>
      <c r="H49" s="7"/>
    </row>
    <row r="50" spans="3:8" x14ac:dyDescent="0.2">
      <c r="C50" s="7"/>
      <c r="D50" s="7"/>
      <c r="F50" s="7"/>
      <c r="G50" s="7"/>
      <c r="H50" s="7"/>
    </row>
    <row r="51" spans="3:8" x14ac:dyDescent="0.2">
      <c r="C51" s="7"/>
      <c r="D51" s="7"/>
      <c r="F51" s="7"/>
      <c r="G51" s="7"/>
      <c r="H51" s="7"/>
    </row>
    <row r="52" spans="3:8" x14ac:dyDescent="0.2">
      <c r="C52" s="7"/>
      <c r="D52" s="7"/>
      <c r="F52" s="7"/>
      <c r="G52" s="7"/>
      <c r="H52" s="7"/>
    </row>
    <row r="53" spans="3:8" x14ac:dyDescent="0.2">
      <c r="C53" s="7"/>
      <c r="D53" s="7"/>
      <c r="F53" s="7"/>
      <c r="G53" s="7"/>
      <c r="H53" s="7"/>
    </row>
    <row r="54" spans="3:8" x14ac:dyDescent="0.2">
      <c r="C54" s="7"/>
      <c r="D54" s="7"/>
      <c r="F54" s="7"/>
      <c r="G54" s="7"/>
      <c r="H54" s="7"/>
    </row>
    <row r="55" spans="3:8" x14ac:dyDescent="0.2">
      <c r="C55" s="7"/>
      <c r="D55" s="7"/>
      <c r="F55" s="7"/>
      <c r="G55" s="7"/>
      <c r="H55" s="7"/>
    </row>
    <row r="56" spans="3:8" x14ac:dyDescent="0.2">
      <c r="C56" s="7"/>
      <c r="D56" s="7"/>
      <c r="F56" s="7"/>
      <c r="G56" s="7"/>
      <c r="H56" s="7"/>
    </row>
    <row r="57" spans="3:8" x14ac:dyDescent="0.2">
      <c r="C57" s="7"/>
      <c r="D57" s="7"/>
      <c r="F57" s="7"/>
      <c r="G57" s="7"/>
      <c r="H57" s="7"/>
    </row>
    <row r="58" spans="3:8" x14ac:dyDescent="0.2">
      <c r="C58" s="7"/>
      <c r="D58" s="7"/>
      <c r="F58" s="7"/>
      <c r="G58" s="7"/>
      <c r="H58" s="7"/>
    </row>
    <row r="59" spans="3:8" x14ac:dyDescent="0.2">
      <c r="C59" s="7"/>
      <c r="D59" s="7"/>
      <c r="F59" s="7"/>
      <c r="G59" s="7"/>
      <c r="H59" s="7"/>
    </row>
    <row r="60" spans="3:8" x14ac:dyDescent="0.2">
      <c r="C60" s="7"/>
      <c r="D60" s="7"/>
      <c r="F60" s="7"/>
      <c r="G60" s="7"/>
      <c r="H60" s="7"/>
    </row>
    <row r="61" spans="3:8" x14ac:dyDescent="0.2">
      <c r="C61" s="7"/>
      <c r="D61" s="7"/>
      <c r="F61" s="7"/>
      <c r="G61" s="7"/>
      <c r="H61" s="7"/>
    </row>
    <row r="62" spans="3:8" x14ac:dyDescent="0.2">
      <c r="C62" s="7"/>
      <c r="D62" s="7"/>
      <c r="F62" s="7"/>
      <c r="G62" s="7"/>
      <c r="H62" s="7"/>
    </row>
    <row r="63" spans="3:8" x14ac:dyDescent="0.2">
      <c r="C63" s="7"/>
      <c r="D63" s="7"/>
      <c r="F63" s="7"/>
      <c r="G63" s="7"/>
      <c r="H63" s="7"/>
    </row>
    <row r="64" spans="3:8" x14ac:dyDescent="0.2">
      <c r="C64" s="7"/>
      <c r="D64" s="7"/>
      <c r="F64" s="7"/>
      <c r="G64" s="7"/>
      <c r="H64" s="7"/>
    </row>
    <row r="65" spans="3:8" x14ac:dyDescent="0.2">
      <c r="C65" s="7"/>
      <c r="D65" s="7"/>
      <c r="F65" s="7"/>
      <c r="G65" s="7"/>
      <c r="H65" s="7"/>
    </row>
    <row r="66" spans="3:8" x14ac:dyDescent="0.2">
      <c r="C66" s="7"/>
      <c r="D66" s="7"/>
      <c r="F66" s="7"/>
      <c r="G66" s="7"/>
      <c r="H66" s="7"/>
    </row>
    <row r="67" spans="3:8" x14ac:dyDescent="0.2">
      <c r="C67" s="7"/>
      <c r="D67" s="7"/>
      <c r="F67" s="7"/>
      <c r="G67" s="7"/>
      <c r="H67" s="7"/>
    </row>
    <row r="68" spans="3:8" x14ac:dyDescent="0.2">
      <c r="C68" s="7"/>
      <c r="D68" s="7"/>
      <c r="F68" s="7"/>
      <c r="G68" s="7"/>
      <c r="H68" s="7"/>
    </row>
    <row r="69" spans="3:8" x14ac:dyDescent="0.2">
      <c r="C69" s="7"/>
      <c r="D69" s="7"/>
      <c r="F69" s="7"/>
      <c r="G69" s="7"/>
      <c r="H69" s="7"/>
    </row>
    <row r="70" spans="3:8" x14ac:dyDescent="0.2">
      <c r="C70" s="7"/>
      <c r="D70" s="7"/>
      <c r="F70" s="7"/>
      <c r="G70" s="7"/>
      <c r="H70" s="7"/>
    </row>
    <row r="71" spans="3:8" x14ac:dyDescent="0.2">
      <c r="C71" s="7"/>
      <c r="D71" s="7"/>
      <c r="F71" s="7"/>
      <c r="G71" s="7"/>
      <c r="H71" s="7"/>
    </row>
    <row r="72" spans="3:8" x14ac:dyDescent="0.2">
      <c r="C72" s="7"/>
      <c r="D72" s="7"/>
      <c r="F72" s="7"/>
      <c r="G72" s="7"/>
      <c r="H72" s="7"/>
    </row>
    <row r="73" spans="3:8" x14ac:dyDescent="0.2">
      <c r="C73" s="7"/>
      <c r="D73" s="7"/>
      <c r="F73" s="7"/>
      <c r="G73" s="7"/>
      <c r="H73" s="7"/>
    </row>
    <row r="74" spans="3:8" x14ac:dyDescent="0.2">
      <c r="C74" s="7"/>
      <c r="D74" s="7"/>
      <c r="F74" s="7"/>
      <c r="G74" s="7"/>
      <c r="H74" s="7"/>
    </row>
    <row r="75" spans="3:8" x14ac:dyDescent="0.2">
      <c r="C75" s="7"/>
      <c r="D75" s="7"/>
      <c r="F75" s="7"/>
      <c r="G75" s="7"/>
      <c r="H75" s="7"/>
    </row>
    <row r="76" spans="3:8" x14ac:dyDescent="0.2">
      <c r="C76" s="7"/>
      <c r="D76" s="7"/>
      <c r="F76" s="7"/>
      <c r="G76" s="7"/>
      <c r="H76" s="7"/>
    </row>
    <row r="77" spans="3:8" x14ac:dyDescent="0.2">
      <c r="C77" s="7"/>
      <c r="D77" s="7"/>
      <c r="F77" s="7"/>
      <c r="G77" s="7"/>
      <c r="H77" s="7"/>
    </row>
    <row r="78" spans="3:8" x14ac:dyDescent="0.2">
      <c r="C78" s="7"/>
      <c r="D78" s="7"/>
      <c r="F78" s="7"/>
      <c r="G78" s="7"/>
      <c r="H78" s="7"/>
    </row>
    <row r="79" spans="3:8" x14ac:dyDescent="0.2">
      <c r="C79" s="7"/>
      <c r="D79" s="7"/>
      <c r="F79" s="7"/>
      <c r="G79" s="7"/>
      <c r="H79" s="7"/>
    </row>
    <row r="80" spans="3:8" x14ac:dyDescent="0.2">
      <c r="C80" s="7"/>
      <c r="D80" s="7"/>
      <c r="F80" s="7"/>
      <c r="G80" s="7"/>
      <c r="H80" s="7"/>
    </row>
    <row r="81" spans="3:8" x14ac:dyDescent="0.2">
      <c r="C81" s="7"/>
      <c r="D81" s="7"/>
      <c r="F81" s="7"/>
      <c r="G81" s="7"/>
      <c r="H81" s="7"/>
    </row>
    <row r="82" spans="3:8" x14ac:dyDescent="0.2">
      <c r="C82" s="7"/>
      <c r="D82" s="7"/>
      <c r="F82" s="7"/>
      <c r="G82" s="7"/>
      <c r="H82" s="7"/>
    </row>
    <row r="83" spans="3:8" x14ac:dyDescent="0.2">
      <c r="C83" s="7"/>
      <c r="D83" s="7"/>
      <c r="F83" s="7"/>
      <c r="G83" s="7"/>
      <c r="H83" s="7"/>
    </row>
    <row r="84" spans="3:8" x14ac:dyDescent="0.2">
      <c r="C84" s="7"/>
      <c r="D84" s="7"/>
      <c r="F84" s="7"/>
      <c r="G84" s="7"/>
      <c r="H84" s="7"/>
    </row>
    <row r="85" spans="3:8" x14ac:dyDescent="0.2">
      <c r="C85" s="7"/>
      <c r="D85" s="7"/>
      <c r="F85" s="7"/>
      <c r="G85" s="7"/>
      <c r="H85" s="7"/>
    </row>
    <row r="86" spans="3:8" x14ac:dyDescent="0.2">
      <c r="C86" s="7"/>
      <c r="D86" s="7"/>
      <c r="F86" s="7"/>
      <c r="G86" s="7"/>
      <c r="H86" s="7"/>
    </row>
    <row r="87" spans="3:8" x14ac:dyDescent="0.2">
      <c r="C87" s="7"/>
      <c r="D87" s="7"/>
      <c r="F87" s="7"/>
      <c r="G87" s="7"/>
      <c r="H87" s="7"/>
    </row>
    <row r="88" spans="3:8" x14ac:dyDescent="0.2">
      <c r="C88" s="7"/>
      <c r="D88" s="7"/>
      <c r="F88" s="7"/>
      <c r="G88" s="7"/>
      <c r="H88" s="7"/>
    </row>
    <row r="89" spans="3:8" x14ac:dyDescent="0.2">
      <c r="C89" s="7"/>
      <c r="D89" s="7"/>
      <c r="F89" s="7"/>
      <c r="G89" s="7"/>
      <c r="H89" s="7"/>
    </row>
    <row r="90" spans="3:8" x14ac:dyDescent="0.2">
      <c r="C90" s="7"/>
      <c r="D90" s="7"/>
      <c r="F90" s="7"/>
      <c r="G90" s="7"/>
      <c r="H90" s="7"/>
    </row>
    <row r="91" spans="3:8" x14ac:dyDescent="0.2">
      <c r="C91" s="7"/>
      <c r="D91" s="7"/>
      <c r="F91" s="7"/>
      <c r="G91" s="7"/>
      <c r="H91" s="7"/>
    </row>
    <row r="92" spans="3:8" x14ac:dyDescent="0.2">
      <c r="C92" s="7"/>
      <c r="D92" s="7"/>
      <c r="F92" s="7"/>
      <c r="G92" s="7"/>
      <c r="H92" s="7"/>
    </row>
    <row r="93" spans="3:8" x14ac:dyDescent="0.2">
      <c r="C93" s="7"/>
      <c r="D93" s="7"/>
      <c r="F93" s="7"/>
      <c r="G93" s="7"/>
      <c r="H93" s="7"/>
    </row>
    <row r="94" spans="3:8" x14ac:dyDescent="0.2">
      <c r="C94" s="7"/>
      <c r="D94" s="7"/>
      <c r="F94" s="7"/>
      <c r="G94" s="7"/>
      <c r="H94" s="7"/>
    </row>
    <row r="95" spans="3:8" x14ac:dyDescent="0.2">
      <c r="C95" s="7"/>
      <c r="D95" s="7"/>
      <c r="F95" s="7"/>
      <c r="G95" s="7"/>
      <c r="H95" s="7"/>
    </row>
    <row r="96" spans="3:8" x14ac:dyDescent="0.2">
      <c r="C96" s="7"/>
      <c r="D96" s="7"/>
      <c r="F96" s="7"/>
      <c r="G96" s="7"/>
      <c r="H96" s="7"/>
    </row>
    <row r="97" spans="3:8" x14ac:dyDescent="0.2">
      <c r="C97" s="7"/>
      <c r="D97" s="7"/>
      <c r="F97" s="7"/>
      <c r="G97" s="7"/>
      <c r="H97" s="7"/>
    </row>
    <row r="98" spans="3:8" x14ac:dyDescent="0.2">
      <c r="C98" s="7"/>
      <c r="D98" s="7"/>
      <c r="F98" s="7"/>
      <c r="G98" s="7"/>
      <c r="H98" s="7"/>
    </row>
    <row r="99" spans="3:8" x14ac:dyDescent="0.2">
      <c r="C99" s="7"/>
      <c r="D99" s="7"/>
      <c r="F99" s="7"/>
      <c r="G99" s="7"/>
      <c r="H99" s="7"/>
    </row>
    <row r="100" spans="3:8" x14ac:dyDescent="0.2">
      <c r="C100" s="7"/>
      <c r="D100" s="7"/>
      <c r="F100" s="7"/>
      <c r="G100" s="7"/>
      <c r="H100" s="7"/>
    </row>
    <row r="101" spans="3:8" x14ac:dyDescent="0.2">
      <c r="C101" s="7"/>
      <c r="D101" s="7"/>
      <c r="F101" s="7"/>
      <c r="G101" s="7"/>
      <c r="H101" s="7"/>
    </row>
    <row r="102" spans="3:8" x14ac:dyDescent="0.2">
      <c r="C102" s="7"/>
      <c r="D102" s="7"/>
      <c r="F102" s="7"/>
      <c r="G102" s="7"/>
      <c r="H102" s="7"/>
    </row>
    <row r="103" spans="3:8" x14ac:dyDescent="0.2">
      <c r="C103" s="7"/>
      <c r="D103" s="7"/>
      <c r="F103" s="7"/>
      <c r="G103" s="7"/>
      <c r="H103" s="7"/>
    </row>
    <row r="104" spans="3:8" x14ac:dyDescent="0.2">
      <c r="C104" s="7"/>
      <c r="D104" s="7"/>
      <c r="F104" s="7"/>
      <c r="G104" s="7"/>
      <c r="H104" s="7"/>
    </row>
  </sheetData>
  <mergeCells count="10">
    <mergeCell ref="C3:E3"/>
    <mergeCell ref="G3:I3"/>
    <mergeCell ref="A1:I1"/>
    <mergeCell ref="A2:I2"/>
    <mergeCell ref="A26:A37"/>
    <mergeCell ref="A21:A24"/>
    <mergeCell ref="A5:A8"/>
    <mergeCell ref="A4:B4"/>
    <mergeCell ref="A10:A13"/>
    <mergeCell ref="A15:A19"/>
  </mergeCells>
  <phoneticPr fontId="0" type="noConversion"/>
  <printOptions horizontalCentered="1" headings="1"/>
  <pageMargins left="0.75" right="0.75" top="0.75" bottom="0.75" header="0.5" footer="0.5"/>
  <pageSetup scale="61" fitToHeight="0" orientation="portrait" r:id="rId1"/>
  <headerFooter alignWithMargins="0">
    <oddFooter>&amp;C&amp;P of 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 Example Buget</vt:lpstr>
      <vt:lpstr>' Example Buget'!Print_Area</vt:lpstr>
      <vt:lpstr>' Example Buget'!Print_Titles</vt:lpstr>
    </vt:vector>
  </TitlesOfParts>
  <Company>MasterClassManagement.com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Example - Budget</dc:title>
  <dc:creator>MasterClassManagement.com</dc:creator>
  <cp:lastModifiedBy>MasterClassManagement Training</cp:lastModifiedBy>
  <cp:lastPrinted>2007-02-20T15:10:44Z</cp:lastPrinted>
  <dcterms:created xsi:type="dcterms:W3CDTF">2007-01-31T17:03:49Z</dcterms:created>
  <dcterms:modified xsi:type="dcterms:W3CDTF">2020-12-05T22:26:52Z</dcterms:modified>
</cp:coreProperties>
</file>